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file21-01.kuki.local\Public\0112上下水道部\03上下水道経営課\07水道経営係\令和3年度\01水道共通\05県通知\01県市町村課\R4.1.17公営企業経営比較分析\"/>
    </mc:Choice>
  </mc:AlternateContent>
  <workbookProtection workbookAlgorithmName="SHA-512" workbookHashValue="ATjs1Iq80+5GqKapX2kmx5MdQKYZ29EYSzIvK/MdHy/O9aXBxickZKy2Zsq97ofIIEbrCv0WdKFZeAfewfIdog==" workbookSaltValue="dSQqBD2Uh5wD//P44Bekm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<sst xmlns="http://schemas.openxmlformats.org/spreadsheetml/2006/main" count="228" uniqueCount="113">
  <si>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</si>
  <si>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</si>
  <si>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</si>
  <si>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</si>
  <si>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</si>
  <si>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</si>
  <si>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</si>
  <si>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</si>
  <si>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</si>
  <si>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</si>
  <si>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</si>
  <si>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</si>
  <si>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</si>
  <si>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</si>
  <si>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</si>
  <si>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</si>
  <si>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</si>
  <si>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</si>
  <si>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</si>
  <si>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</si>
  <si>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</si>
  <si>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</si>
  <si>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</si>
  <si>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</si>
  <si>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</si>
  <si>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</si>
  <si>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</si>
  <si>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</si>
  <si>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</si>
  <si>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</si>
  <si>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</si>
  <si>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</si>
  <si>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</si>
  <si>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</si>
  <si>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</si>
  <si>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</si>
  <si>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</si>
  <si>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</si>
  <si>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</si>
  <si>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</si>
  <si>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</si>
  <si>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</si>
  <si>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</si>
  <si>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</si>
  <si>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</si>
  <si>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</si>
  <si>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</si>
  <si>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</si>
  <si>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</si>
  <si>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</si>
  <si>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</si>
  <si>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</si>
  <si>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</si>
  <si>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</si>
  <si>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</si>
  <si>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</si>
  <si>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</si>
  <si>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</si>
  <si>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</si>
  <si>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</si>
  <si>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</si>
  <si>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</si>
  <si>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</si>
  <si>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</si>
  <si>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</si>
  <si>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</si>
  <si>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</si>
  <si>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</si>
  <si>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</si>
  <si>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</si>
  <si>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</si>
  <si>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</si>
  <si>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</si>
  <si>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</si>
  <si>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</si>
  <si>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</si>
  <si>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</si>
  <si>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</si>
  <si>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</si>
  <si>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</si>
  <si>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</si>
  <si>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</si>
  <si>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</si>
  <si>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</si>
  <si>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</si>
  <si>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</si>
  <si>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</si>
  <si>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</si>
  <si>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</si>
  <si>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</si>
  <si>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</si>
  <si>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</si>
  <si>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</si>
  <si>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</si>
  <si>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</si>
  <si>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</si>
  <si>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</si>
  <si>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</si>
  <si>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</si>
  <si>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</si>
  <si>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</si>
  <si>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</si>
  <si>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</si>
  <si>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</si>
  <si>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</si>
  <si>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</si>
  <si>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</si>
  <si>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</si>
  <si>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</si>
  <si>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</si>
  <si>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令和2年度は、コロナ禍における市民への生活支援として実施した基本料金2か月分免除の影響により低下したものの、依然100％を上回っており健全な経営を維持しています。
②累積欠損金比率
　欠損金は過去5年間発生していません。
③流動比率
　100％を大きく上回っており、1年以内に支払わなければならない債務の支払能力を十分備えています。
④企業債残高対給水収益比率
　企業債に依存することなく計画的に施設等の更新を実施しており、依然低い水準を維持しています。
⑤料金回収率
　基本料金2か月分免除を実施した影響により類似団体平均を下回っていますが、依然100％を上回っており費用を料金収入で賄えています。
⑥給水原価
　全国平均や類似団体平均を上回っていることから、引き続き経費の削減に努めます。
⑦施設利用率
　全国平均や類似団体平均を上回っていることから、効率的に施設を利用しています。
⑧有収率
　全国平均や類似団体平均を上回っており、依然90％以上を維持しています。</t>
    <rPh sb="0" eb="7">
      <t>1ケイジョウシュウシヒリツ</t>
    </rPh>
    <rPh sb="19" eb="20">
      <t>カ</t>
    </rPh>
    <rPh sb="24" eb="26">
      <t>シミン</t>
    </rPh>
    <rPh sb="28" eb="32">
      <t>セイカツシエン</t>
    </rPh>
    <rPh sb="35" eb="37">
      <t>ジッシ</t>
    </rPh>
    <rPh sb="39" eb="43">
      <t>キホンリョウキン</t>
    </rPh>
    <rPh sb="45" eb="46">
      <t>ゲツ</t>
    </rPh>
    <rPh sb="46" eb="47">
      <t>ブン</t>
    </rPh>
    <rPh sb="47" eb="49">
      <t>メンジョ</t>
    </rPh>
    <rPh sb="50" eb="52">
      <t>エイキョウ</t>
    </rPh>
    <rPh sb="55" eb="57">
      <t>テイカ</t>
    </rPh>
    <rPh sb="63" eb="65">
      <t>イゼン</t>
    </rPh>
    <rPh sb="70" eb="72">
      <t>ウワマワ</t>
    </rPh>
    <rPh sb="76" eb="78">
      <t>ケンゼン</t>
    </rPh>
    <rPh sb="79" eb="81">
      <t>ケイエイ</t>
    </rPh>
    <rPh sb="82" eb="84">
      <t>イジ</t>
    </rPh>
    <rPh sb="92" eb="96">
      <t>ルイセキケッソン</t>
    </rPh>
    <rPh sb="96" eb="97">
      <t>キン</t>
    </rPh>
    <rPh sb="97" eb="99">
      <t>ヒリツ</t>
    </rPh>
    <rPh sb="101" eb="104">
      <t>ケッソンキン</t>
    </rPh>
    <rPh sb="105" eb="107">
      <t>カコ</t>
    </rPh>
    <rPh sb="108" eb="110">
      <t>ネンカン</t>
    </rPh>
    <rPh sb="110" eb="112">
      <t>ハッセイ</t>
    </rPh>
    <rPh sb="121" eb="125">
      <t>リュウドウヒリツ</t>
    </rPh>
    <rPh sb="132" eb="133">
      <t>オオ</t>
    </rPh>
    <rPh sb="135" eb="137">
      <t>ウワマワ</t>
    </rPh>
    <rPh sb="143" eb="146">
      <t>ネンイナイ</t>
    </rPh>
    <rPh sb="147" eb="149">
      <t>シハラ</t>
    </rPh>
    <rPh sb="158" eb="160">
      <t>サイム</t>
    </rPh>
    <rPh sb="161" eb="165">
      <t>シハライノウリョク</t>
    </rPh>
    <rPh sb="166" eb="168">
      <t>ジュウブン</t>
    </rPh>
    <rPh sb="168" eb="169">
      <t>ソナ</t>
    </rPh>
    <rPh sb="177" eb="180">
      <t>キギョウサイ</t>
    </rPh>
    <rPh sb="180" eb="182">
      <t>ザンダカ</t>
    </rPh>
    <rPh sb="182" eb="183">
      <t>タイ</t>
    </rPh>
    <rPh sb="183" eb="187">
      <t>キュウスイシュウエキ</t>
    </rPh>
    <rPh sb="187" eb="189">
      <t>ヒリツ</t>
    </rPh>
    <rPh sb="191" eb="194">
      <t>キギョウサイ</t>
    </rPh>
    <rPh sb="195" eb="197">
      <t>イゾン</t>
    </rPh>
    <rPh sb="203" eb="206">
      <t>ケイカクテキ</t>
    </rPh>
    <rPh sb="207" eb="209">
      <t>シセツ</t>
    </rPh>
    <rPh sb="209" eb="210">
      <t>トウ</t>
    </rPh>
    <rPh sb="211" eb="213">
      <t>コウシン</t>
    </rPh>
    <rPh sb="214" eb="216">
      <t>ジッシ</t>
    </rPh>
    <rPh sb="221" eb="223">
      <t>イゼン</t>
    </rPh>
    <rPh sb="223" eb="224">
      <t>ヒク</t>
    </rPh>
    <rPh sb="225" eb="227">
      <t>スイジュン</t>
    </rPh>
    <rPh sb="228" eb="230">
      <t>イジ</t>
    </rPh>
    <rPh sb="238" eb="242">
      <t>リョウキンカイシュウ</t>
    </rPh>
    <rPh sb="242" eb="243">
      <t>リツ</t>
    </rPh>
    <rPh sb="245" eb="249">
      <t>キホンリョウキン</t>
    </rPh>
    <rPh sb="251" eb="252">
      <t>ゲツ</t>
    </rPh>
    <rPh sb="252" eb="253">
      <t>ブン</t>
    </rPh>
    <rPh sb="253" eb="255">
      <t>メンジョ</t>
    </rPh>
    <rPh sb="256" eb="258">
      <t>ジッシ</t>
    </rPh>
    <rPh sb="260" eb="262">
      <t>エイキョウ</t>
    </rPh>
    <rPh sb="265" eb="269">
      <t>ルイジダンタイ</t>
    </rPh>
    <rPh sb="269" eb="271">
      <t>ヘイキン</t>
    </rPh>
    <rPh sb="272" eb="274">
      <t>シタマワ</t>
    </rPh>
    <rPh sb="281" eb="283">
      <t>イゼン</t>
    </rPh>
    <rPh sb="288" eb="290">
      <t>ウワマワ</t>
    </rPh>
    <rPh sb="299" eb="301">
      <t>シュウニュウ</t>
    </rPh>
    <rPh sb="302" eb="303">
      <t>マカナ</t>
    </rPh>
    <rPh sb="311" eb="315">
      <t>キュウスイゲンカ</t>
    </rPh>
    <rPh sb="317" eb="321">
      <t>ゼンコクヘイキン</t>
    </rPh>
    <rPh sb="322" eb="328">
      <t>ルイジダンタイヘイキン</t>
    </rPh>
    <rPh sb="329" eb="331">
      <t>ウワマワ</t>
    </rPh>
    <rPh sb="340" eb="341">
      <t>ヒ</t>
    </rPh>
    <rPh sb="342" eb="343">
      <t>ツヅ</t>
    </rPh>
    <rPh sb="350" eb="351">
      <t>ツト</t>
    </rPh>
    <rPh sb="357" eb="362">
      <t>シセツリヨウリツ</t>
    </rPh>
    <rPh sb="364" eb="368">
      <t>ゼンコクヘイキン</t>
    </rPh>
    <rPh sb="369" eb="375">
      <t>ルイジダンタイヘイキン</t>
    </rPh>
    <rPh sb="376" eb="378">
      <t>ウワマワ</t>
    </rPh>
    <rPh sb="387" eb="390">
      <t>コウリツテキ</t>
    </rPh>
    <rPh sb="391" eb="393">
      <t>シセツ</t>
    </rPh>
    <rPh sb="394" eb="396">
      <t>リヨウ</t>
    </rPh>
    <rPh sb="404" eb="407">
      <t>ユウシュウリツ</t>
    </rPh>
    <rPh sb="409" eb="411">
      <t>ゼンコク</t>
    </rPh>
    <rPh sb="411" eb="413">
      <t>ヘイキン</t>
    </rPh>
    <rPh sb="414" eb="420">
      <t>ルイジダンタイヘイキン</t>
    </rPh>
    <rPh sb="421" eb="423">
      <t>ウワマワ</t>
    </rPh>
    <rPh sb="428" eb="430">
      <t>イゼン</t>
    </rPh>
    <rPh sb="433" eb="435">
      <t>イジョウ</t>
    </rPh>
    <rPh sb="436" eb="438">
      <t>イジ</t>
    </rPh>
    <phoneticPr fontId="4"/>
  </si>
  <si>
    <t xml:space="preserve">①有形固定資産減価償却率
　全国平均や類似団体平均をやや上回っている状況で推移していることから、引き続き財源の確保に努めつつ、計画的に施設等の更新を実施する必要があります。
②管路経年化率
　全国平均や類似団体平均よりも低い水準を維持しており、法定耐用年数を経過した管路は少ない状況にあります。
③管路更新率
　全国平均や類似団体平均と比較するとやや低い数値となっていますが、老朽化している管路の更新は、重要度・優先度を踏まえ、計画的に行っています。
</t>
    <rPh sb="1" eb="7">
      <t>ユウケイコテイシサン</t>
    </rPh>
    <rPh sb="7" eb="11">
      <t>ゲンカショウキャク</t>
    </rPh>
    <rPh sb="11" eb="12">
      <t>リツ</t>
    </rPh>
    <rPh sb="14" eb="18">
      <t>ゼンコクヘイキン</t>
    </rPh>
    <rPh sb="19" eb="25">
      <t>ルイジダンタイヘイキン</t>
    </rPh>
    <rPh sb="28" eb="30">
      <t>ウワマワ</t>
    </rPh>
    <rPh sb="34" eb="36">
      <t>ジョウキョウ</t>
    </rPh>
    <rPh sb="37" eb="39">
      <t>スイイ</t>
    </rPh>
    <rPh sb="48" eb="49">
      <t>ヒ</t>
    </rPh>
    <rPh sb="50" eb="51">
      <t>ツヅ</t>
    </rPh>
    <rPh sb="52" eb="54">
      <t>ザイゲン</t>
    </rPh>
    <rPh sb="55" eb="57">
      <t>カクホ</t>
    </rPh>
    <rPh sb="58" eb="59">
      <t>ツト</t>
    </rPh>
    <rPh sb="63" eb="66">
      <t>ケイカクテキ</t>
    </rPh>
    <rPh sb="67" eb="69">
      <t>シセツ</t>
    </rPh>
    <rPh sb="69" eb="70">
      <t>トウ</t>
    </rPh>
    <rPh sb="71" eb="73">
      <t>コウシン</t>
    </rPh>
    <rPh sb="74" eb="76">
      <t>ジッシ</t>
    </rPh>
    <rPh sb="78" eb="80">
      <t>ヒツヨウ</t>
    </rPh>
    <rPh sb="88" eb="90">
      <t>カンロ</t>
    </rPh>
    <rPh sb="90" eb="93">
      <t>ケイネンカ</t>
    </rPh>
    <rPh sb="93" eb="94">
      <t>リツ</t>
    </rPh>
    <rPh sb="96" eb="100">
      <t>ゼンコクヘイキン</t>
    </rPh>
    <rPh sb="101" eb="107">
      <t>ルイジダンタイヘイキン</t>
    </rPh>
    <rPh sb="110" eb="111">
      <t>ヒク</t>
    </rPh>
    <rPh sb="112" eb="114">
      <t>スイジュン</t>
    </rPh>
    <rPh sb="115" eb="117">
      <t>イジ</t>
    </rPh>
    <rPh sb="122" eb="128">
      <t>ホウテイタイヨウネンスウ</t>
    </rPh>
    <rPh sb="129" eb="131">
      <t>ケイカ</t>
    </rPh>
    <rPh sb="133" eb="135">
      <t>カンロ</t>
    </rPh>
    <rPh sb="136" eb="137">
      <t>スク</t>
    </rPh>
    <rPh sb="139" eb="141">
      <t>ジョウキョウ</t>
    </rPh>
    <rPh sb="149" eb="151">
      <t>カンロ</t>
    </rPh>
    <rPh sb="151" eb="153">
      <t>コウシン</t>
    </rPh>
    <rPh sb="153" eb="154">
      <t>リツ</t>
    </rPh>
    <rPh sb="156" eb="160">
      <t>ゼンコクヘイキン</t>
    </rPh>
    <rPh sb="161" eb="167">
      <t>ルイジダンタイヘイキン</t>
    </rPh>
    <rPh sb="168" eb="170">
      <t>ヒカク</t>
    </rPh>
    <rPh sb="175" eb="176">
      <t>ヒク</t>
    </rPh>
    <rPh sb="177" eb="179">
      <t>スウチ</t>
    </rPh>
    <rPh sb="188" eb="191">
      <t>ロウキュウカ</t>
    </rPh>
    <rPh sb="195" eb="197">
      <t>カンロ</t>
    </rPh>
    <rPh sb="198" eb="200">
      <t>コウシン</t>
    </rPh>
    <rPh sb="202" eb="205">
      <t>ジュウヨウド</t>
    </rPh>
    <rPh sb="206" eb="209">
      <t>ユウセンド</t>
    </rPh>
    <rPh sb="210" eb="211">
      <t>フ</t>
    </rPh>
    <rPh sb="214" eb="217">
      <t>ケイカクテキ</t>
    </rPh>
    <rPh sb="218" eb="219">
      <t>オコナ</t>
    </rPh>
    <phoneticPr fontId="4"/>
  </si>
  <si>
    <t>　経営の健全性・効率性については、①経常収支比率及び③流動比率ともに100％を上回っており、良好な経営状況を維持していると言えますが、⑥給水原価については、全国平均及び類似団体平均を上回る状況が続いています。また、コロナ禍における市民への生活支援として実施した基本料金2か月分免除の影響により、①経常収支比率及び⑤料金回収率が例年よりも低下し、類似団体平均を下回る状況となっています。将来的に少子高齢化や人口減少の影響による給水収益の減少が見込まれるため、施設規模の縮小や設備等の計画的な更新を実施するなど、経営の合理化、効率化に努める必要があります。
　老朽化の状況については、②管路経年化率が両平均値より低いものの、①有形固定資産減価償却率が両平均値を上回り、③管路更新率が両平均値を下回っているため、長寿命化や更新需要の平準化を図りつつ、計画的に更新を実施する必要があります。</t>
    <rPh sb="24" eb="25">
      <t>オヨ</t>
    </rPh>
    <rPh sb="51" eb="53">
      <t>ジョウキョウ</t>
    </rPh>
    <rPh sb="54" eb="56">
      <t>イジ</t>
    </rPh>
    <rPh sb="61" eb="62">
      <t>イ</t>
    </rPh>
    <rPh sb="82" eb="83">
      <t>オヨ</t>
    </rPh>
    <rPh sb="91" eb="93">
      <t>ウワマワ</t>
    </rPh>
    <rPh sb="94" eb="96">
      <t>ジョウキョウ</t>
    </rPh>
    <rPh sb="97" eb="98">
      <t>ツヅ</t>
    </rPh>
    <rPh sb="126" eb="128">
      <t>ジッシ</t>
    </rPh>
    <rPh sb="141" eb="143">
      <t>エイキョウ</t>
    </rPh>
    <rPh sb="148" eb="152">
      <t>ケイジョウシュウシ</t>
    </rPh>
    <rPh sb="152" eb="154">
      <t>ヒリツ</t>
    </rPh>
    <rPh sb="154" eb="155">
      <t>オヨ</t>
    </rPh>
    <rPh sb="157" eb="159">
      <t>リョウキン</t>
    </rPh>
    <rPh sb="159" eb="162">
      <t>カイシュウリツ</t>
    </rPh>
    <rPh sb="163" eb="165">
      <t>レイネン</t>
    </rPh>
    <rPh sb="168" eb="170">
      <t>テイカ</t>
    </rPh>
    <rPh sb="172" eb="178">
      <t>ルイジダンタイヘイキン</t>
    </rPh>
    <rPh sb="179" eb="181">
      <t>シタマワ</t>
    </rPh>
    <rPh sb="182" eb="184">
      <t>ジョウキョウ</t>
    </rPh>
    <rPh sb="202" eb="206">
      <t>ジンコウゲンショウ</t>
    </rPh>
    <rPh sb="214" eb="216">
      <t>シュウエキ</t>
    </rPh>
    <rPh sb="230" eb="232">
      <t>キボ</t>
    </rPh>
    <rPh sb="233" eb="235">
      <t>シュクショウ</t>
    </rPh>
    <rPh sb="236" eb="238">
      <t>セツビ</t>
    </rPh>
    <rPh sb="238" eb="239">
      <t>トウ</t>
    </rPh>
    <rPh sb="257" eb="260">
      <t>ゴウリカ</t>
    </rPh>
    <rPh sb="298" eb="302">
      <t>リョウヘイキンチ</t>
    </rPh>
    <rPh sb="304" eb="305">
      <t>ヒク</t>
    </rPh>
    <rPh sb="311" eb="315">
      <t>ユウケイコテイ</t>
    </rPh>
    <rPh sb="315" eb="317">
      <t>シサン</t>
    </rPh>
    <rPh sb="317" eb="322">
      <t>ゲンカショウキャクリツ</t>
    </rPh>
    <rPh sb="323" eb="327">
      <t>リョウヘイキンチ</t>
    </rPh>
    <rPh sb="328" eb="330">
      <t>ウワマワ</t>
    </rPh>
    <rPh sb="333" eb="337">
      <t>カンロコウシン</t>
    </rPh>
    <rPh sb="337" eb="338">
      <t>リツ</t>
    </rPh>
    <rPh sb="339" eb="343">
      <t>リョウヘイキンチ</t>
    </rPh>
    <rPh sb="344" eb="346">
      <t>シタマワ</t>
    </rPh>
    <rPh sb="353" eb="356">
      <t>チョウジュミョウ</t>
    </rPh>
    <rPh sb="356" eb="357">
      <t>カ</t>
    </rPh>
    <rPh sb="358" eb="362">
      <t>コウシンジュヨウ</t>
    </rPh>
    <rPh sb="363" eb="366">
      <t>ヘイジュンカ</t>
    </rPh>
    <rPh sb="367" eb="368">
      <t>ハカ</t>
    </rPh>
    <rPh sb="379" eb="38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</si>
</sst>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c:v>
                </c:pt>
                <c:pt idx="1">
                  <c:v>0.93</c:v>
                </c:pt>
                <c:pt idx="2">
                  <c:v>0.93</c:v>
                </c:pt>
                <c:pt idx="3">
                  <c:v>0.65</c:v>
                </c:pt>
                <c:pt idx="4">
                  <c:v>0.54</c:v>
                </c:pt>
              </c:numCache>
            </c:numRef>
          </c:val>
          <c:extLst xmlns:c16r2="http://schemas.microsoft.com/office/drawing/2015/06/chart">
            <c:ext xmlns:c16="http://schemas.microsoft.com/office/drawing/2014/chart" uri="{C3380CC4-5D6E-409C-BE32-E72D297353CC}">
              <c16:uniqueId val="{00000000-A656-4A47-9D26-7C6A885E19E2}"/>
            </c:ext>
          </c:extLst>
        </c:ser>
        <c:dLbls>
          <c:showLegendKey val="0"/>
          <c:showVal val="0"/>
          <c:showCatName val="0"/>
          <c:showSerName val="0"/>
          <c:showPercent val="0"/>
          <c:showBubbleSize val="0"/>
        </c:dLbls>
        <c:gapWidth val="150"/>
        <c:axId val="136302576"/>
        <c:axId val="1363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xmlns:c16r2="http://schemas.microsoft.com/office/drawing/2015/06/chart">
            <c:ext xmlns:c16="http://schemas.microsoft.com/office/drawing/2014/chart" uri="{C3380CC4-5D6E-409C-BE32-E72D297353CC}">
              <c16:uniqueId val="{00000001-A656-4A47-9D26-7C6A885E19E2}"/>
            </c:ext>
          </c:extLst>
        </c:ser>
        <c:dLbls>
          <c:showLegendKey val="0"/>
          <c:showVal val="0"/>
          <c:showCatName val="0"/>
          <c:showSerName val="0"/>
          <c:showPercent val="0"/>
          <c:showBubbleSize val="0"/>
        </c:dLbls>
        <c:marker val="1"/>
        <c:smooth val="0"/>
        <c:axId val="136302576"/>
        <c:axId val="136311168"/>
      </c:lineChart>
      <c:dateAx>
        <c:axId val="136302576"/>
        <c:scaling>
          <c:orientation val="minMax"/>
        </c:scaling>
        <c:delete val="1"/>
        <c:axPos val="b"/>
        <c:numFmt formatCode="&quot;H&quot;yy" sourceLinked="1"/>
        <c:majorTickMark val="none"/>
        <c:minorTickMark val="none"/>
        <c:tickLblPos val="none"/>
        <c:crossAx val="136311168"/>
        <c:crosses val="autoZero"/>
        <c:auto val="1"/>
        <c:lblOffset val="100"/>
        <c:baseTimeUnit val="years"/>
      </c:dateAx>
      <c:valAx>
        <c:axId val="1363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0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76.099999999999994</c:v>
                </c:pt>
                <c:pt idx="1">
                  <c:v>76.290000000000006</c:v>
                </c:pt>
                <c:pt idx="2">
                  <c:v>75.84</c:v>
                </c:pt>
                <c:pt idx="3">
                  <c:v>75.3</c:v>
                </c:pt>
                <c:pt idx="4">
                  <c:v>77.06</c:v>
                </c:pt>
              </c:numCache>
            </c:numRef>
          </c:val>
          <c:extLst xmlns:c16r2="http://schemas.microsoft.com/office/drawing/2015/06/chart">
            <c:ext xmlns:c16="http://schemas.microsoft.com/office/drawing/2014/chart" uri="{C3380CC4-5D6E-409C-BE32-E72D297353CC}">
              <c16:uniqueId val="{00000000-D23E-48E9-B6DA-2B597A9E2677}"/>
            </c:ext>
          </c:extLst>
        </c:ser>
        <c:dLbls>
          <c:showLegendKey val="0"/>
          <c:showVal val="0"/>
          <c:showCatName val="0"/>
          <c:showSerName val="0"/>
          <c:showPercent val="0"/>
          <c:showBubbleSize val="0"/>
        </c:dLbls>
        <c:gapWidth val="150"/>
        <c:axId val="352847368"/>
        <c:axId val="35284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xmlns:c16r2="http://schemas.microsoft.com/office/drawing/2015/06/chart">
            <c:ext xmlns:c16="http://schemas.microsoft.com/office/drawing/2014/chart" uri="{C3380CC4-5D6E-409C-BE32-E72D297353CC}">
              <c16:uniqueId val="{00000001-D23E-48E9-B6DA-2B597A9E2677}"/>
            </c:ext>
          </c:extLst>
        </c:ser>
        <c:dLbls>
          <c:showLegendKey val="0"/>
          <c:showVal val="0"/>
          <c:showCatName val="0"/>
          <c:showSerName val="0"/>
          <c:showPercent val="0"/>
          <c:showBubbleSize val="0"/>
        </c:dLbls>
        <c:marker val="1"/>
        <c:smooth val="0"/>
        <c:axId val="352847368"/>
        <c:axId val="352844232"/>
      </c:lineChart>
      <c:dateAx>
        <c:axId val="352847368"/>
        <c:scaling>
          <c:orientation val="minMax"/>
        </c:scaling>
        <c:delete val="1"/>
        <c:axPos val="b"/>
        <c:numFmt formatCode="&quot;H&quot;yy" sourceLinked="1"/>
        <c:majorTickMark val="none"/>
        <c:minorTickMark val="none"/>
        <c:tickLblPos val="none"/>
        <c:crossAx val="352844232"/>
        <c:crosses val="autoZero"/>
        <c:auto val="1"/>
        <c:lblOffset val="100"/>
        <c:baseTimeUnit val="years"/>
      </c:dateAx>
      <c:valAx>
        <c:axId val="35284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4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92.04</c:v>
                </c:pt>
                <c:pt idx="1">
                  <c:v>92.54</c:v>
                </c:pt>
                <c:pt idx="2">
                  <c:v>92.8</c:v>
                </c:pt>
                <c:pt idx="3">
                  <c:v>92.2</c:v>
                </c:pt>
                <c:pt idx="4">
                  <c:v>91.44</c:v>
                </c:pt>
              </c:numCache>
            </c:numRef>
          </c:val>
          <c:extLst xmlns:c16r2="http://schemas.microsoft.com/office/drawing/2015/06/chart">
            <c:ext xmlns:c16="http://schemas.microsoft.com/office/drawing/2014/chart" uri="{C3380CC4-5D6E-409C-BE32-E72D297353CC}">
              <c16:uniqueId val="{00000000-ED5E-42E5-8979-C2F94E742F73}"/>
            </c:ext>
          </c:extLst>
        </c:ser>
        <c:dLbls>
          <c:showLegendKey val="0"/>
          <c:showVal val="0"/>
          <c:showCatName val="0"/>
          <c:showSerName val="0"/>
          <c:showPercent val="0"/>
          <c:showBubbleSize val="0"/>
        </c:dLbls>
        <c:gapWidth val="150"/>
        <c:axId val="354382040"/>
        <c:axId val="35437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xmlns:c16r2="http://schemas.microsoft.com/office/drawing/2015/06/chart">
            <c:ext xmlns:c16="http://schemas.microsoft.com/office/drawing/2014/chart" uri="{C3380CC4-5D6E-409C-BE32-E72D297353CC}">
              <c16:uniqueId val="{00000001-ED5E-42E5-8979-C2F94E742F73}"/>
            </c:ext>
          </c:extLst>
        </c:ser>
        <c:dLbls>
          <c:showLegendKey val="0"/>
          <c:showVal val="0"/>
          <c:showCatName val="0"/>
          <c:showSerName val="0"/>
          <c:showPercent val="0"/>
          <c:showBubbleSize val="0"/>
        </c:dLbls>
        <c:marker val="1"/>
        <c:smooth val="0"/>
        <c:axId val="354382040"/>
        <c:axId val="354378904"/>
      </c:lineChart>
      <c:dateAx>
        <c:axId val="354382040"/>
        <c:scaling>
          <c:orientation val="minMax"/>
        </c:scaling>
        <c:delete val="1"/>
        <c:axPos val="b"/>
        <c:numFmt formatCode="&quot;H&quot;yy" sourceLinked="1"/>
        <c:majorTickMark val="none"/>
        <c:minorTickMark val="none"/>
        <c:tickLblPos val="none"/>
        <c:crossAx val="354378904"/>
        <c:crosses val="autoZero"/>
        <c:auto val="1"/>
        <c:lblOffset val="100"/>
        <c:baseTimeUnit val="years"/>
      </c:dateAx>
      <c:valAx>
        <c:axId val="3543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125.03</c:v>
                </c:pt>
                <c:pt idx="1">
                  <c:v>122.33</c:v>
                </c:pt>
                <c:pt idx="2">
                  <c:v>123.61</c:v>
                </c:pt>
                <c:pt idx="3">
                  <c:v>121.76</c:v>
                </c:pt>
                <c:pt idx="4">
                  <c:v>110.85</c:v>
                </c:pt>
              </c:numCache>
            </c:numRef>
          </c:val>
          <c:extLst xmlns:c16r2="http://schemas.microsoft.com/office/drawing/2015/06/chart">
            <c:ext xmlns:c16="http://schemas.microsoft.com/office/drawing/2014/chart" uri="{C3380CC4-5D6E-409C-BE32-E72D297353CC}">
              <c16:uniqueId val="{00000000-1E55-4640-BA90-D98E4E682AFD}"/>
            </c:ext>
          </c:extLst>
        </c:ser>
        <c:dLbls>
          <c:showLegendKey val="0"/>
          <c:showVal val="0"/>
          <c:showCatName val="0"/>
          <c:showSerName val="0"/>
          <c:showPercent val="0"/>
          <c:showBubbleSize val="0"/>
        </c:dLbls>
        <c:gapWidth val="150"/>
        <c:axId val="353103928"/>
        <c:axId val="35358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xmlns:c16r2="http://schemas.microsoft.com/office/drawing/2015/06/chart">
            <c:ext xmlns:c16="http://schemas.microsoft.com/office/drawing/2014/chart" uri="{C3380CC4-5D6E-409C-BE32-E72D297353CC}">
              <c16:uniqueId val="{00000001-1E55-4640-BA90-D98E4E682AFD}"/>
            </c:ext>
          </c:extLst>
        </c:ser>
        <c:dLbls>
          <c:showLegendKey val="0"/>
          <c:showVal val="0"/>
          <c:showCatName val="0"/>
          <c:showSerName val="0"/>
          <c:showPercent val="0"/>
          <c:showBubbleSize val="0"/>
        </c:dLbls>
        <c:marker val="1"/>
        <c:smooth val="0"/>
        <c:axId val="353103928"/>
        <c:axId val="353588616"/>
      </c:lineChart>
      <c:dateAx>
        <c:axId val="353103928"/>
        <c:scaling>
          <c:orientation val="minMax"/>
        </c:scaling>
        <c:delete val="1"/>
        <c:axPos val="b"/>
        <c:numFmt formatCode="&quot;H&quot;yy" sourceLinked="1"/>
        <c:majorTickMark val="none"/>
        <c:minorTickMark val="none"/>
        <c:tickLblPos val="none"/>
        <c:crossAx val="353588616"/>
        <c:crosses val="autoZero"/>
        <c:auto val="1"/>
        <c:lblOffset val="100"/>
        <c:baseTimeUnit val="years"/>
      </c:dateAx>
      <c:valAx>
        <c:axId val="353588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10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49.43</c:v>
                </c:pt>
                <c:pt idx="1">
                  <c:v>49.08</c:v>
                </c:pt>
                <c:pt idx="2">
                  <c:v>50.17</c:v>
                </c:pt>
                <c:pt idx="3">
                  <c:v>51.56</c:v>
                </c:pt>
                <c:pt idx="4">
                  <c:v>51.54</c:v>
                </c:pt>
              </c:numCache>
            </c:numRef>
          </c:val>
          <c:extLst xmlns:c16r2="http://schemas.microsoft.com/office/drawing/2015/06/chart">
            <c:ext xmlns:c16="http://schemas.microsoft.com/office/drawing/2014/chart" uri="{C3380CC4-5D6E-409C-BE32-E72D297353CC}">
              <c16:uniqueId val="{00000000-4AFF-4CDE-AF3D-66165E009AAD}"/>
            </c:ext>
          </c:extLst>
        </c:ser>
        <c:dLbls>
          <c:showLegendKey val="0"/>
          <c:showVal val="0"/>
          <c:showCatName val="0"/>
          <c:showSerName val="0"/>
          <c:showPercent val="0"/>
          <c:showBubbleSize val="0"/>
        </c:dLbls>
        <c:gapWidth val="150"/>
        <c:axId val="354145624"/>
        <c:axId val="3541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xmlns:c16r2="http://schemas.microsoft.com/office/drawing/2015/06/chart">
            <c:ext xmlns:c16="http://schemas.microsoft.com/office/drawing/2014/chart" uri="{C3380CC4-5D6E-409C-BE32-E72D297353CC}">
              <c16:uniqueId val="{00000001-4AFF-4CDE-AF3D-66165E009AAD}"/>
            </c:ext>
          </c:extLst>
        </c:ser>
        <c:dLbls>
          <c:showLegendKey val="0"/>
          <c:showVal val="0"/>
          <c:showCatName val="0"/>
          <c:showSerName val="0"/>
          <c:showPercent val="0"/>
          <c:showBubbleSize val="0"/>
        </c:dLbls>
        <c:marker val="1"/>
        <c:smooth val="0"/>
        <c:axId val="354145624"/>
        <c:axId val="354162400"/>
      </c:lineChart>
      <c:dateAx>
        <c:axId val="354145624"/>
        <c:scaling>
          <c:orientation val="minMax"/>
        </c:scaling>
        <c:delete val="1"/>
        <c:axPos val="b"/>
        <c:numFmt formatCode="&quot;H&quot;yy" sourceLinked="1"/>
        <c:majorTickMark val="none"/>
        <c:minorTickMark val="none"/>
        <c:tickLblPos val="none"/>
        <c:crossAx val="354162400"/>
        <c:crosses val="autoZero"/>
        <c:auto val="1"/>
        <c:lblOffset val="100"/>
        <c:baseTimeUnit val="years"/>
      </c:dateAx>
      <c:valAx>
        <c:axId val="3541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4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1.81</c:v>
                </c:pt>
                <c:pt idx="1">
                  <c:v>1.81</c:v>
                </c:pt>
                <c:pt idx="2">
                  <c:v>1.81</c:v>
                </c:pt>
                <c:pt idx="3">
                  <c:v>1.81</c:v>
                </c:pt>
                <c:pt idx="4">
                  <c:v>1.81</c:v>
                </c:pt>
              </c:numCache>
            </c:numRef>
          </c:val>
          <c:extLst xmlns:c16r2="http://schemas.microsoft.com/office/drawing/2015/06/chart">
            <c:ext xmlns:c16="http://schemas.microsoft.com/office/drawing/2014/chart" uri="{C3380CC4-5D6E-409C-BE32-E72D297353CC}">
              <c16:uniqueId val="{00000000-7FCA-4052-86A3-B4077B1BC0F0}"/>
            </c:ext>
          </c:extLst>
        </c:ser>
        <c:dLbls>
          <c:showLegendKey val="0"/>
          <c:showVal val="0"/>
          <c:showCatName val="0"/>
          <c:showSerName val="0"/>
          <c:showPercent val="0"/>
          <c:showBubbleSize val="0"/>
        </c:dLbls>
        <c:gapWidth val="150"/>
        <c:axId val="352846192"/>
        <c:axId val="3528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xmlns:c16r2="http://schemas.microsoft.com/office/drawing/2015/06/chart">
            <c:ext xmlns:c16="http://schemas.microsoft.com/office/drawing/2014/chart" uri="{C3380CC4-5D6E-409C-BE32-E72D297353CC}">
              <c16:uniqueId val="{00000001-7FCA-4052-86A3-B4077B1BC0F0}"/>
            </c:ext>
          </c:extLst>
        </c:ser>
        <c:dLbls>
          <c:showLegendKey val="0"/>
          <c:showVal val="0"/>
          <c:showCatName val="0"/>
          <c:showSerName val="0"/>
          <c:showPercent val="0"/>
          <c:showBubbleSize val="0"/>
        </c:dLbls>
        <c:marker val="1"/>
        <c:smooth val="0"/>
        <c:axId val="352846192"/>
        <c:axId val="352845408"/>
      </c:lineChart>
      <c:dateAx>
        <c:axId val="352846192"/>
        <c:scaling>
          <c:orientation val="minMax"/>
        </c:scaling>
        <c:delete val="1"/>
        <c:axPos val="b"/>
        <c:numFmt formatCode="&quot;H&quot;yy" sourceLinked="1"/>
        <c:majorTickMark val="none"/>
        <c:minorTickMark val="none"/>
        <c:tickLblPos val="none"/>
        <c:crossAx val="352845408"/>
        <c:crosses val="autoZero"/>
        <c:auto val="1"/>
        <c:lblOffset val="100"/>
        <c:baseTimeUnit val="years"/>
      </c:dateAx>
      <c:valAx>
        <c:axId val="3528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68-47DC-84CE-EDDDE7574199}"/>
            </c:ext>
          </c:extLst>
        </c:ser>
        <c:dLbls>
          <c:showLegendKey val="0"/>
          <c:showVal val="0"/>
          <c:showCatName val="0"/>
          <c:showSerName val="0"/>
          <c:showPercent val="0"/>
          <c:showBubbleSize val="0"/>
        </c:dLbls>
        <c:gapWidth val="150"/>
        <c:axId val="353689936"/>
        <c:axId val="35369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xmlns:c16r2="http://schemas.microsoft.com/office/drawing/2015/06/chart">
            <c:ext xmlns:c16="http://schemas.microsoft.com/office/drawing/2014/chart" uri="{C3380CC4-5D6E-409C-BE32-E72D297353CC}">
              <c16:uniqueId val="{00000001-8368-47DC-84CE-EDDDE7574199}"/>
            </c:ext>
          </c:extLst>
        </c:ser>
        <c:dLbls>
          <c:showLegendKey val="0"/>
          <c:showVal val="0"/>
          <c:showCatName val="0"/>
          <c:showSerName val="0"/>
          <c:showPercent val="0"/>
          <c:showBubbleSize val="0"/>
        </c:dLbls>
        <c:marker val="1"/>
        <c:smooth val="0"/>
        <c:axId val="353689936"/>
        <c:axId val="353690328"/>
      </c:lineChart>
      <c:dateAx>
        <c:axId val="353689936"/>
        <c:scaling>
          <c:orientation val="minMax"/>
        </c:scaling>
        <c:delete val="1"/>
        <c:axPos val="b"/>
        <c:numFmt formatCode="&quot;H&quot;yy" sourceLinked="1"/>
        <c:majorTickMark val="none"/>
        <c:minorTickMark val="none"/>
        <c:tickLblPos val="none"/>
        <c:crossAx val="353690328"/>
        <c:crosses val="autoZero"/>
        <c:auto val="1"/>
        <c:lblOffset val="100"/>
        <c:baseTimeUnit val="years"/>
      </c:dateAx>
      <c:valAx>
        <c:axId val="353690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68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364.24</c:v>
                </c:pt>
                <c:pt idx="1">
                  <c:v>293.02999999999997</c:v>
                </c:pt>
                <c:pt idx="2">
                  <c:v>367.57</c:v>
                </c:pt>
                <c:pt idx="3">
                  <c:v>294.07</c:v>
                </c:pt>
                <c:pt idx="4">
                  <c:v>404.05</c:v>
                </c:pt>
              </c:numCache>
            </c:numRef>
          </c:val>
          <c:extLst xmlns:c16r2="http://schemas.microsoft.com/office/drawing/2015/06/chart">
            <c:ext xmlns:c16="http://schemas.microsoft.com/office/drawing/2014/chart" uri="{C3380CC4-5D6E-409C-BE32-E72D297353CC}">
              <c16:uniqueId val="{00000000-B6C0-4875-81BF-59555E1FBF86}"/>
            </c:ext>
          </c:extLst>
        </c:ser>
        <c:dLbls>
          <c:showLegendKey val="0"/>
          <c:showVal val="0"/>
          <c:showCatName val="0"/>
          <c:showSerName val="0"/>
          <c:showPercent val="0"/>
          <c:showBubbleSize val="0"/>
        </c:dLbls>
        <c:gapWidth val="150"/>
        <c:axId val="353692680"/>
        <c:axId val="35368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xmlns:c16r2="http://schemas.microsoft.com/office/drawing/2015/06/chart">
            <c:ext xmlns:c16="http://schemas.microsoft.com/office/drawing/2014/chart" uri="{C3380CC4-5D6E-409C-BE32-E72D297353CC}">
              <c16:uniqueId val="{00000001-B6C0-4875-81BF-59555E1FBF86}"/>
            </c:ext>
          </c:extLst>
        </c:ser>
        <c:dLbls>
          <c:showLegendKey val="0"/>
          <c:showVal val="0"/>
          <c:showCatName val="0"/>
          <c:showSerName val="0"/>
          <c:showPercent val="0"/>
          <c:showBubbleSize val="0"/>
        </c:dLbls>
        <c:marker val="1"/>
        <c:smooth val="0"/>
        <c:axId val="353692680"/>
        <c:axId val="353687976"/>
      </c:lineChart>
      <c:dateAx>
        <c:axId val="353692680"/>
        <c:scaling>
          <c:orientation val="minMax"/>
        </c:scaling>
        <c:delete val="1"/>
        <c:axPos val="b"/>
        <c:numFmt formatCode="&quot;H&quot;yy" sourceLinked="1"/>
        <c:majorTickMark val="none"/>
        <c:minorTickMark val="none"/>
        <c:tickLblPos val="none"/>
        <c:crossAx val="353687976"/>
        <c:crosses val="autoZero"/>
        <c:auto val="1"/>
        <c:lblOffset val="100"/>
        <c:baseTimeUnit val="years"/>
      </c:dateAx>
      <c:valAx>
        <c:axId val="353687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6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97.78</c:v>
                </c:pt>
                <c:pt idx="1">
                  <c:v>87.35</c:v>
                </c:pt>
                <c:pt idx="2">
                  <c:v>77.66</c:v>
                </c:pt>
                <c:pt idx="3">
                  <c:v>68.45</c:v>
                </c:pt>
                <c:pt idx="4">
                  <c:v>62.19</c:v>
                </c:pt>
              </c:numCache>
            </c:numRef>
          </c:val>
          <c:extLst xmlns:c16r2="http://schemas.microsoft.com/office/drawing/2015/06/chart">
            <c:ext xmlns:c16="http://schemas.microsoft.com/office/drawing/2014/chart" uri="{C3380CC4-5D6E-409C-BE32-E72D297353CC}">
              <c16:uniqueId val="{00000000-C48D-4938-967E-F8A47E4DB5B3}"/>
            </c:ext>
          </c:extLst>
        </c:ser>
        <c:dLbls>
          <c:showLegendKey val="0"/>
          <c:showVal val="0"/>
          <c:showCatName val="0"/>
          <c:showSerName val="0"/>
          <c:showPercent val="0"/>
          <c:showBubbleSize val="0"/>
        </c:dLbls>
        <c:gapWidth val="150"/>
        <c:axId val="353693464"/>
        <c:axId val="35368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xmlns:c16r2="http://schemas.microsoft.com/office/drawing/2015/06/chart">
            <c:ext xmlns:c16="http://schemas.microsoft.com/office/drawing/2014/chart" uri="{C3380CC4-5D6E-409C-BE32-E72D297353CC}">
              <c16:uniqueId val="{00000001-C48D-4938-967E-F8A47E4DB5B3}"/>
            </c:ext>
          </c:extLst>
        </c:ser>
        <c:dLbls>
          <c:showLegendKey val="0"/>
          <c:showVal val="0"/>
          <c:showCatName val="0"/>
          <c:showSerName val="0"/>
          <c:showPercent val="0"/>
          <c:showBubbleSize val="0"/>
        </c:dLbls>
        <c:marker val="1"/>
        <c:smooth val="0"/>
        <c:axId val="353693464"/>
        <c:axId val="353688368"/>
      </c:lineChart>
      <c:dateAx>
        <c:axId val="353693464"/>
        <c:scaling>
          <c:orientation val="minMax"/>
        </c:scaling>
        <c:delete val="1"/>
        <c:axPos val="b"/>
        <c:numFmt formatCode="&quot;H&quot;yy" sourceLinked="1"/>
        <c:majorTickMark val="none"/>
        <c:minorTickMark val="none"/>
        <c:tickLblPos val="none"/>
        <c:crossAx val="353688368"/>
        <c:crosses val="autoZero"/>
        <c:auto val="1"/>
        <c:lblOffset val="100"/>
        <c:baseTimeUnit val="years"/>
      </c:dateAx>
      <c:valAx>
        <c:axId val="35368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69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116.05</c:v>
                </c:pt>
                <c:pt idx="1">
                  <c:v>110.92</c:v>
                </c:pt>
                <c:pt idx="2">
                  <c:v>112.7</c:v>
                </c:pt>
                <c:pt idx="3">
                  <c:v>111.55</c:v>
                </c:pt>
                <c:pt idx="4">
                  <c:v>101.57</c:v>
                </c:pt>
              </c:numCache>
            </c:numRef>
          </c:val>
          <c:extLst xmlns:c16r2="http://schemas.microsoft.com/office/drawing/2015/06/chart">
            <c:ext xmlns:c16="http://schemas.microsoft.com/office/drawing/2014/chart" uri="{C3380CC4-5D6E-409C-BE32-E72D297353CC}">
              <c16:uniqueId val="{00000000-593B-4CE8-9092-CF51F69E1212}"/>
            </c:ext>
          </c:extLst>
        </c:ser>
        <c:dLbls>
          <c:showLegendKey val="0"/>
          <c:showVal val="0"/>
          <c:showCatName val="0"/>
          <c:showSerName val="0"/>
          <c:showPercent val="0"/>
          <c:showBubbleSize val="0"/>
        </c:dLbls>
        <c:gapWidth val="150"/>
        <c:axId val="353693856"/>
        <c:axId val="35368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xmlns:c16r2="http://schemas.microsoft.com/office/drawing/2015/06/chart">
            <c:ext xmlns:c16="http://schemas.microsoft.com/office/drawing/2014/chart" uri="{C3380CC4-5D6E-409C-BE32-E72D297353CC}">
              <c16:uniqueId val="{00000001-593B-4CE8-9092-CF51F69E1212}"/>
            </c:ext>
          </c:extLst>
        </c:ser>
        <c:dLbls>
          <c:showLegendKey val="0"/>
          <c:showVal val="0"/>
          <c:showCatName val="0"/>
          <c:showSerName val="0"/>
          <c:showPercent val="0"/>
          <c:showBubbleSize val="0"/>
        </c:dLbls>
        <c:marker val="1"/>
        <c:smooth val="0"/>
        <c:axId val="353693856"/>
        <c:axId val="353689544"/>
      </c:lineChart>
      <c:dateAx>
        <c:axId val="353693856"/>
        <c:scaling>
          <c:orientation val="minMax"/>
        </c:scaling>
        <c:delete val="1"/>
        <c:axPos val="b"/>
        <c:numFmt formatCode="&quot;H&quot;yy" sourceLinked="1"/>
        <c:majorTickMark val="none"/>
        <c:minorTickMark val="none"/>
        <c:tickLblPos val="none"/>
        <c:crossAx val="353689544"/>
        <c:crosses val="autoZero"/>
        <c:auto val="1"/>
        <c:lblOffset val="100"/>
        <c:baseTimeUnit val="years"/>
      </c:dateAx>
      <c:valAx>
        <c:axId val="35368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165.59</c:v>
                </c:pt>
                <c:pt idx="1">
                  <c:v>173.63</c:v>
                </c:pt>
                <c:pt idx="2">
                  <c:v>171.54</c:v>
                </c:pt>
                <c:pt idx="3">
                  <c:v>174.26</c:v>
                </c:pt>
                <c:pt idx="4">
                  <c:v>179.14</c:v>
                </c:pt>
              </c:numCache>
            </c:numRef>
          </c:val>
          <c:extLst xmlns:c16r2="http://schemas.microsoft.com/office/drawing/2015/06/chart">
            <c:ext xmlns:c16="http://schemas.microsoft.com/office/drawing/2014/chart" uri="{C3380CC4-5D6E-409C-BE32-E72D297353CC}">
              <c16:uniqueId val="{00000000-C736-446D-87B1-0E7F5C8FD8AD}"/>
            </c:ext>
          </c:extLst>
        </c:ser>
        <c:dLbls>
          <c:showLegendKey val="0"/>
          <c:showVal val="0"/>
          <c:showCatName val="0"/>
          <c:showSerName val="0"/>
          <c:showPercent val="0"/>
          <c:showBubbleSize val="0"/>
        </c:dLbls>
        <c:gapWidth val="150"/>
        <c:axId val="353691112"/>
        <c:axId val="35368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xmlns:c16r2="http://schemas.microsoft.com/office/drawing/2015/06/chart">
            <c:ext xmlns:c16="http://schemas.microsoft.com/office/drawing/2014/chart" uri="{C3380CC4-5D6E-409C-BE32-E72D297353CC}">
              <c16:uniqueId val="{00000001-C736-446D-87B1-0E7F5C8FD8AD}"/>
            </c:ext>
          </c:extLst>
        </c:ser>
        <c:dLbls>
          <c:showLegendKey val="0"/>
          <c:showVal val="0"/>
          <c:showCatName val="0"/>
          <c:showSerName val="0"/>
          <c:showPercent val="0"/>
          <c:showBubbleSize val="0"/>
        </c:dLbls>
        <c:marker val="1"/>
        <c:smooth val="0"/>
        <c:axId val="353691112"/>
        <c:axId val="353687192"/>
      </c:lineChart>
      <c:dateAx>
        <c:axId val="353691112"/>
        <c:scaling>
          <c:orientation val="minMax"/>
        </c:scaling>
        <c:delete val="1"/>
        <c:axPos val="b"/>
        <c:numFmt formatCode="&quot;H&quot;yy" sourceLinked="1"/>
        <c:majorTickMark val="none"/>
        <c:minorTickMark val="none"/>
        <c:tickLblPos val="none"/>
        <c:crossAx val="353687192"/>
        <c:crosses val="autoZero"/>
        <c:auto val="1"/>
        <c:lblOffset val="100"/>
        <c:baseTimeUnit val="years"/>
      </c:dateAx>
      <c:valAx>
        <c:axId val="35368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埼玉県　久喜市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152506</v>
      </c>
      <c r="AM8" s="61"/>
      <c r="AN8" s="61"/>
      <c r="AO8" s="61"/>
      <c r="AP8" s="61"/>
      <c r="AQ8" s="61"/>
      <c r="AR8" s="61"/>
      <c r="AS8" s="61"/>
      <c r="AT8" s="52">
        <f>データ!$S$6</f>
        <v>82.41</v>
      </c>
      <c r="AU8" s="53"/>
      <c r="AV8" s="53"/>
      <c r="AW8" s="53"/>
      <c r="AX8" s="53"/>
      <c r="AY8" s="53"/>
      <c r="AZ8" s="53"/>
      <c r="BA8" s="53"/>
      <c r="BB8" s="54">
        <f>データ!$T$6</f>
        <v>1850.58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92.09</v>
      </c>
      <c r="J10" s="53"/>
      <c r="K10" s="53"/>
      <c r="L10" s="53"/>
      <c r="M10" s="53"/>
      <c r="N10" s="53"/>
      <c r="O10" s="64"/>
      <c r="P10" s="54">
        <f>データ!$P$6</f>
        <v>99.93</v>
      </c>
      <c r="Q10" s="54"/>
      <c r="R10" s="54"/>
      <c r="S10" s="54"/>
      <c r="T10" s="54"/>
      <c r="U10" s="54"/>
      <c r="V10" s="54"/>
      <c r="W10" s="61">
        <f>データ!$Q$6</f>
        <v>2981</v>
      </c>
      <c r="X10" s="61"/>
      <c r="Y10" s="61"/>
      <c r="Z10" s="61"/>
      <c r="AA10" s="61"/>
      <c r="AB10" s="61"/>
      <c r="AC10" s="61"/>
      <c r="AD10" s="2"/>
      <c r="AE10" s="2"/>
      <c r="AF10" s="2"/>
      <c r="AG10" s="2"/>
      <c r="AH10" s="4"/>
      <c r="AI10" s="4"/>
      <c r="AJ10" s="4"/>
      <c r="AK10" s="4"/>
      <c r="AL10" s="61">
        <f>データ!$U$6</f>
        <v>152020</v>
      </c>
      <c r="AM10" s="61"/>
      <c r="AN10" s="61"/>
      <c r="AO10" s="61"/>
      <c r="AP10" s="61"/>
      <c r="AQ10" s="61"/>
      <c r="AR10" s="61"/>
      <c r="AS10" s="61"/>
      <c r="AT10" s="52">
        <f>データ!$V$6</f>
        <v>82.41</v>
      </c>
      <c r="AU10" s="53"/>
      <c r="AV10" s="53"/>
      <c r="AW10" s="53"/>
      <c r="AX10" s="53"/>
      <c r="AY10" s="53"/>
      <c r="AZ10" s="53"/>
      <c r="BA10" s="53"/>
      <c r="BB10" s="54">
        <f>データ!$W$6</f>
        <v>1844.68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8//eccJ57UKYtZ9lpKmQDHlV3OebP3NBjORjbDvGhYFmZ4UJxviGp05zYgjt49sgQL5mLy86T0zHGkufNXlAg==" saltValue="Y+Y5ecmm3a6shg3BDStj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112321</v>
      </c>
      <c r="D6" s="34">
        <f t="shared" si="3"/>
        <v>46</v>
      </c>
      <c r="E6" s="34">
        <f t="shared" si="3"/>
        <v>1</v>
      </c>
      <c r="F6" s="34">
        <f t="shared" si="3"/>
        <v>0</v>
      </c>
      <c r="G6" s="34">
        <f t="shared" si="3"/>
        <v>1</v>
      </c>
      <c r="H6" s="34" t="str">
        <f t="shared" si="3"/>
        <v>埼玉県　久喜市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92.09</v>
      </c>
      <c r="P6" s="35">
        <f t="shared" si="3"/>
        <v>99.93</v>
      </c>
      <c r="Q6" s="35">
        <f t="shared" si="3"/>
        <v>2981</v>
      </c>
      <c r="R6" s="35">
        <f t="shared" si="3"/>
        <v>152506</v>
      </c>
      <c r="S6" s="35">
        <f t="shared" si="3"/>
        <v>82.41</v>
      </c>
      <c r="T6" s="35">
        <f t="shared" si="3"/>
        <v>1850.58</v>
      </c>
      <c r="U6" s="35">
        <f t="shared" si="3"/>
        <v>152020</v>
      </c>
      <c r="V6" s="35">
        <f t="shared" si="3"/>
        <v>82.41</v>
      </c>
      <c r="W6" s="35">
        <f t="shared" si="3"/>
        <v>1844.68</v>
      </c>
      <c r="X6" s="36">
        <f>IF(X7="",NA(),X7)</f>
        <v>125.03</v>
      </c>
      <c r="Y6" s="36">
        <f t="shared" ref="Y6:AG6" si="4">IF(Y7="",NA(),Y7)</f>
        <v>122.33</v>
      </c>
      <c r="Z6" s="36">
        <f t="shared" si="4"/>
        <v>123.61</v>
      </c>
      <c r="AA6" s="36">
        <f t="shared" si="4"/>
        <v>121.76</v>
      </c>
      <c r="AB6" s="36">
        <f t="shared" si="4"/>
        <v>110.85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364.24</v>
      </c>
      <c r="AU6" s="36">
        <f t="shared" ref="AU6:BC6" si="6">IF(AU7="",NA(),AU7)</f>
        <v>293.02999999999997</v>
      </c>
      <c r="AV6" s="36">
        <f t="shared" si="6"/>
        <v>367.57</v>
      </c>
      <c r="AW6" s="36">
        <f t="shared" si="6"/>
        <v>294.07</v>
      </c>
      <c r="AX6" s="36">
        <f t="shared" si="6"/>
        <v>404.05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97.78</v>
      </c>
      <c r="BF6" s="36">
        <f t="shared" ref="BF6:BN6" si="7">IF(BF7="",NA(),BF7)</f>
        <v>87.35</v>
      </c>
      <c r="BG6" s="36">
        <f t="shared" si="7"/>
        <v>77.66</v>
      </c>
      <c r="BH6" s="36">
        <f t="shared" si="7"/>
        <v>68.45</v>
      </c>
      <c r="BI6" s="36">
        <f t="shared" si="7"/>
        <v>62.19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116.05</v>
      </c>
      <c r="BQ6" s="36">
        <f t="shared" ref="BQ6:BY6" si="8">IF(BQ7="",NA(),BQ7)</f>
        <v>110.92</v>
      </c>
      <c r="BR6" s="36">
        <f t="shared" si="8"/>
        <v>112.7</v>
      </c>
      <c r="BS6" s="36">
        <f t="shared" si="8"/>
        <v>111.55</v>
      </c>
      <c r="BT6" s="36">
        <f t="shared" si="8"/>
        <v>101.57</v>
      </c>
      <c r="BU6" s="36">
        <f t="shared" si="8"/>
        <v>107.61</v>
      </c>
      <c r="BV6" s="36">
        <f t="shared" si="8"/>
        <v>106.02</v>
      </c>
      <c r="BW6" s="36">
        <f t="shared" si="8"/>
        <v>104.84</v>
      </c>
      <c r="BX6" s="36">
        <f t="shared" si="8"/>
        <v>106.11</v>
      </c>
      <c r="BY6" s="36">
        <f t="shared" si="8"/>
        <v>103.75</v>
      </c>
      <c r="BZ6" s="35" t="str">
        <f>IF(BZ7="","",IF(BZ7="-","【-】","【"&amp;SUBSTITUTE(TEXT(BZ7,"#,##0.00"),"-","△")&amp;"】"))</f>
        <v>【100.05】</v>
      </c>
      <c r="CA6" s="36">
        <f>IF(CA7="",NA(),CA7)</f>
        <v>165.59</v>
      </c>
      <c r="CB6" s="36">
        <f t="shared" ref="CB6:CJ6" si="9">IF(CB7="",NA(),CB7)</f>
        <v>173.63</v>
      </c>
      <c r="CC6" s="36">
        <f t="shared" si="9"/>
        <v>171.54</v>
      </c>
      <c r="CD6" s="36">
        <f t="shared" si="9"/>
        <v>174.26</v>
      </c>
      <c r="CE6" s="36">
        <f t="shared" si="9"/>
        <v>179.14</v>
      </c>
      <c r="CF6" s="36">
        <f t="shared" si="9"/>
        <v>155.69</v>
      </c>
      <c r="CG6" s="36">
        <f t="shared" si="9"/>
        <v>158.6</v>
      </c>
      <c r="CH6" s="36">
        <f t="shared" si="9"/>
        <v>161.82</v>
      </c>
      <c r="CI6" s="36">
        <f t="shared" si="9"/>
        <v>161.03</v>
      </c>
      <c r="CJ6" s="36">
        <f t="shared" si="9"/>
        <v>159.93</v>
      </c>
      <c r="CK6" s="35" t="str">
        <f>IF(CK7="","",IF(CK7="-","【-】","【"&amp;SUBSTITUTE(TEXT(CK7,"#,##0.00"),"-","△")&amp;"】"))</f>
        <v>【166.40】</v>
      </c>
      <c r="CL6" s="36">
        <f>IF(CL7="",NA(),CL7)</f>
        <v>76.099999999999994</v>
      </c>
      <c r="CM6" s="36">
        <f t="shared" ref="CM6:CU6" si="10">IF(CM7="",NA(),CM7)</f>
        <v>76.290000000000006</v>
      </c>
      <c r="CN6" s="36">
        <f t="shared" si="10"/>
        <v>75.84</v>
      </c>
      <c r="CO6" s="36">
        <f t="shared" si="10"/>
        <v>75.3</v>
      </c>
      <c r="CP6" s="36">
        <f t="shared" si="10"/>
        <v>77.06</v>
      </c>
      <c r="CQ6" s="36">
        <f t="shared" si="10"/>
        <v>62.46</v>
      </c>
      <c r="CR6" s="36">
        <f t="shared" si="10"/>
        <v>62.88</v>
      </c>
      <c r="CS6" s="36">
        <f t="shared" si="10"/>
        <v>62.32</v>
      </c>
      <c r="CT6" s="36">
        <f t="shared" si="10"/>
        <v>61.71</v>
      </c>
      <c r="CU6" s="36">
        <f t="shared" si="10"/>
        <v>63.12</v>
      </c>
      <c r="CV6" s="35" t="str">
        <f>IF(CV7="","",IF(CV7="-","【-】","【"&amp;SUBSTITUTE(TEXT(CV7,"#,##0.00"),"-","△")&amp;"】"))</f>
        <v>【60.69】</v>
      </c>
      <c r="CW6" s="36">
        <f>IF(CW7="",NA(),CW7)</f>
        <v>92.04</v>
      </c>
      <c r="CX6" s="36">
        <f t="shared" ref="CX6:DF6" si="11">IF(CX7="",NA(),CX7)</f>
        <v>92.54</v>
      </c>
      <c r="CY6" s="36">
        <f t="shared" si="11"/>
        <v>92.8</v>
      </c>
      <c r="CZ6" s="36">
        <f t="shared" si="11"/>
        <v>92.2</v>
      </c>
      <c r="DA6" s="36">
        <f t="shared" si="11"/>
        <v>91.44</v>
      </c>
      <c r="DB6" s="36">
        <f t="shared" si="11"/>
        <v>90.62</v>
      </c>
      <c r="DC6" s="36">
        <f t="shared" si="11"/>
        <v>90.13</v>
      </c>
      <c r="DD6" s="36">
        <f t="shared" si="11"/>
        <v>90.19</v>
      </c>
      <c r="DE6" s="36">
        <f t="shared" si="11"/>
        <v>90.03</v>
      </c>
      <c r="DF6" s="36">
        <f t="shared" si="11"/>
        <v>90.09</v>
      </c>
      <c r="DG6" s="35" t="str">
        <f>IF(DG7="","",IF(DG7="-","【-】","【"&amp;SUBSTITUTE(TEXT(DG7,"#,##0.00"),"-","△")&amp;"】"))</f>
        <v>【89.82】</v>
      </c>
      <c r="DH6" s="36">
        <f>IF(DH7="",NA(),DH7)</f>
        <v>49.43</v>
      </c>
      <c r="DI6" s="36">
        <f t="shared" ref="DI6:DQ6" si="12">IF(DI7="",NA(),DI7)</f>
        <v>49.08</v>
      </c>
      <c r="DJ6" s="36">
        <f t="shared" si="12"/>
        <v>50.17</v>
      </c>
      <c r="DK6" s="36">
        <f t="shared" si="12"/>
        <v>51.56</v>
      </c>
      <c r="DL6" s="36">
        <f t="shared" si="12"/>
        <v>51.54</v>
      </c>
      <c r="DM6" s="36">
        <f t="shared" si="12"/>
        <v>48.01</v>
      </c>
      <c r="DN6" s="36">
        <f t="shared" si="12"/>
        <v>48.01</v>
      </c>
      <c r="DO6" s="36">
        <f t="shared" si="12"/>
        <v>48.86</v>
      </c>
      <c r="DP6" s="36">
        <f t="shared" si="12"/>
        <v>49.6</v>
      </c>
      <c r="DQ6" s="36">
        <f t="shared" si="12"/>
        <v>50.31</v>
      </c>
      <c r="DR6" s="35" t="str">
        <f>IF(DR7="","",IF(DR7="-","【-】","【"&amp;SUBSTITUTE(TEXT(DR7,"#,##0.00"),"-","△")&amp;"】"))</f>
        <v>【50.19】</v>
      </c>
      <c r="DS6" s="36">
        <f>IF(DS7="",NA(),DS7)</f>
        <v>1.81</v>
      </c>
      <c r="DT6" s="36">
        <f t="shared" ref="DT6:EB6" si="13">IF(DT7="",NA(),DT7)</f>
        <v>1.81</v>
      </c>
      <c r="DU6" s="36">
        <f t="shared" si="13"/>
        <v>1.81</v>
      </c>
      <c r="DV6" s="36">
        <f t="shared" si="13"/>
        <v>1.81</v>
      </c>
      <c r="DW6" s="36">
        <f t="shared" si="13"/>
        <v>1.81</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v>
      </c>
      <c r="EE6" s="36">
        <f t="shared" ref="EE6:EM6" si="14">IF(EE7="",NA(),EE7)</f>
        <v>0.93</v>
      </c>
      <c r="EF6" s="36">
        <f t="shared" si="14"/>
        <v>0.93</v>
      </c>
      <c r="EG6" s="36">
        <f t="shared" si="14"/>
        <v>0.65</v>
      </c>
      <c r="EH6" s="36">
        <f t="shared" si="14"/>
        <v>0.54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112321</v>
      </c>
      <c r="D7" s="38">
        <v>46</v>
      </c>
      <c r="E7" s="38">
        <v>1</v>
      </c>
      <c r="F7" s="38">
        <v>0</v>
      </c>
      <c r="G7" s="38">
        <v>1</v>
      </c>
      <c r="H7" s="38" t="s">
        <v>93</v>
      </c>
      <c r="I7" s="38" t="s">
        <v>94</v>
      </c>
      <c r="J7" s="38" t="s">
        <v>95</v>
      </c>
      <c r="K7" s="38" t="s">
        <v>96</v>
      </c>
      <c r="L7" s="38" t="s">
        <v>97</v>
      </c>
      <c r="M7" s="38" t="s">
        <v>98</v>
      </c>
      <c r="N7" s="39" t="s">
        <v>99</v>
      </c>
      <c r="O7" s="39">
        <v>92.09</v>
      </c>
      <c r="P7" s="39">
        <v>99.93</v>
      </c>
      <c r="Q7" s="39">
        <v>2981</v>
      </c>
      <c r="R7" s="39">
        <v>152506</v>
      </c>
      <c r="S7" s="39">
        <v>82.41</v>
      </c>
      <c r="T7" s="39">
        <v>1850.58</v>
      </c>
      <c r="U7" s="39">
        <v>152020</v>
      </c>
      <c r="V7" s="39">
        <v>82.41</v>
      </c>
      <c r="W7" s="39">
        <v>1844.68</v>
      </c>
      <c r="X7" s="39">
        <v>125.03</v>
      </c>
      <c r="Y7" s="39">
        <v>122.33</v>
      </c>
      <c r="Z7" s="39">
        <v>123.61</v>
      </c>
      <c r="AA7" s="39">
        <v>121.76</v>
      </c>
      <c r="AB7" s="39">
        <v>110.85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364.24</v>
      </c>
      <c r="AU7" s="39">
        <v>293.02999999999997</v>
      </c>
      <c r="AV7" s="39">
        <v>367.57</v>
      </c>
      <c r="AW7" s="39">
        <v>294.07</v>
      </c>
      <c r="AX7" s="39">
        <v>404.05</v>
      </c>
      <c r="AY7" s="39">
        <v>311.99</v>
      </c>
      <c r="AZ7" s="39">
        <v>307.83</v>
      </c>
      <c r="BA7" s="39">
        <v>318.89</v>
      </c>
      <c r="BB7" s="39">
        <v>309.10000000000002</v>
      </c>
      <c r="BC7" s="39">
        <v>306.08</v>
      </c>
      <c r="BD7" s="39">
        <v>260.31</v>
      </c>
      <c r="BE7" s="39">
        <v>97.78</v>
      </c>
      <c r="BF7" s="39">
        <v>87.35</v>
      </c>
      <c r="BG7" s="39">
        <v>77.66</v>
      </c>
      <c r="BH7" s="39">
        <v>68.45</v>
      </c>
      <c r="BI7" s="39">
        <v>62.19</v>
      </c>
      <c r="BJ7" s="39">
        <v>291.77999999999997</v>
      </c>
      <c r="BK7" s="39">
        <v>295.44</v>
      </c>
      <c r="BL7" s="39">
        <v>290.07</v>
      </c>
      <c r="BM7" s="39">
        <v>290.42</v>
      </c>
      <c r="BN7" s="39">
        <v>294.66000000000003</v>
      </c>
      <c r="BO7" s="39">
        <v>275.67</v>
      </c>
      <c r="BP7" s="39">
        <v>116.05</v>
      </c>
      <c r="BQ7" s="39">
        <v>110.92</v>
      </c>
      <c r="BR7" s="39">
        <v>112.7</v>
      </c>
      <c r="BS7" s="39">
        <v>111.55</v>
      </c>
      <c r="BT7" s="39">
        <v>101.57</v>
      </c>
      <c r="BU7" s="39">
        <v>107.61</v>
      </c>
      <c r="BV7" s="39">
        <v>106.02</v>
      </c>
      <c r="BW7" s="39">
        <v>104.84</v>
      </c>
      <c r="BX7" s="39">
        <v>106.11</v>
      </c>
      <c r="BY7" s="39">
        <v>103.75</v>
      </c>
      <c r="BZ7" s="39">
        <v>100.05</v>
      </c>
      <c r="CA7" s="39">
        <v>165.59</v>
      </c>
      <c r="CB7" s="39">
        <v>173.63</v>
      </c>
      <c r="CC7" s="39">
        <v>171.54</v>
      </c>
      <c r="CD7" s="39">
        <v>174.26</v>
      </c>
      <c r="CE7" s="39">
        <v>179.14</v>
      </c>
      <c r="CF7" s="39">
        <v>155.69</v>
      </c>
      <c r="CG7" s="39">
        <v>158.6</v>
      </c>
      <c r="CH7" s="39">
        <v>161.82</v>
      </c>
      <c r="CI7" s="39">
        <v>161.03</v>
      </c>
      <c r="CJ7" s="39">
        <v>159.93</v>
      </c>
      <c r="CK7" s="39">
        <v>166.4</v>
      </c>
      <c r="CL7" s="39">
        <v>76.099999999999994</v>
      </c>
      <c r="CM7" s="39">
        <v>76.290000000000006</v>
      </c>
      <c r="CN7" s="39">
        <v>75.84</v>
      </c>
      <c r="CO7" s="39">
        <v>75.3</v>
      </c>
      <c r="CP7" s="39">
        <v>77.06</v>
      </c>
      <c r="CQ7" s="39">
        <v>62.46</v>
      </c>
      <c r="CR7" s="39">
        <v>62.88</v>
      </c>
      <c r="CS7" s="39">
        <v>62.32</v>
      </c>
      <c r="CT7" s="39">
        <v>61.71</v>
      </c>
      <c r="CU7" s="39">
        <v>63.12</v>
      </c>
      <c r="CV7" s="39">
        <v>60.69</v>
      </c>
      <c r="CW7" s="39">
        <v>92.04</v>
      </c>
      <c r="CX7" s="39">
        <v>92.54</v>
      </c>
      <c r="CY7" s="39">
        <v>92.8</v>
      </c>
      <c r="CZ7" s="39">
        <v>92.2</v>
      </c>
      <c r="DA7" s="39">
        <v>91.44</v>
      </c>
      <c r="DB7" s="39">
        <v>90.62</v>
      </c>
      <c r="DC7" s="39">
        <v>90.13</v>
      </c>
      <c r="DD7" s="39">
        <v>90.19</v>
      </c>
      <c r="DE7" s="39">
        <v>90.03</v>
      </c>
      <c r="DF7" s="39">
        <v>90.09</v>
      </c>
      <c r="DG7" s="39">
        <v>89.82</v>
      </c>
      <c r="DH7" s="39">
        <v>49.43</v>
      </c>
      <c r="DI7" s="39">
        <v>49.08</v>
      </c>
      <c r="DJ7" s="39">
        <v>50.17</v>
      </c>
      <c r="DK7" s="39">
        <v>51.56</v>
      </c>
      <c r="DL7" s="39">
        <v>51.54</v>
      </c>
      <c r="DM7" s="39">
        <v>48.01</v>
      </c>
      <c r="DN7" s="39">
        <v>48.01</v>
      </c>
      <c r="DO7" s="39">
        <v>48.86</v>
      </c>
      <c r="DP7" s="39">
        <v>49.6</v>
      </c>
      <c r="DQ7" s="39">
        <v>50.31</v>
      </c>
      <c r="DR7" s="39">
        <v>50.19</v>
      </c>
      <c r="DS7" s="39">
        <v>1.81</v>
      </c>
      <c r="DT7" s="39">
        <v>1.81</v>
      </c>
      <c r="DU7" s="39">
        <v>1.81</v>
      </c>
      <c r="DV7" s="39">
        <v>1.81</v>
      </c>
      <c r="DW7" s="39">
        <v>1.81</v>
      </c>
      <c r="DX7" s="39">
        <v>16.170000000000002</v>
      </c>
      <c r="DY7" s="39">
        <v>16.600000000000001</v>
      </c>
      <c r="DZ7" s="39">
        <v>18.510000000000002</v>
      </c>
      <c r="EA7" s="39">
        <v>20.49</v>
      </c>
      <c r="EB7" s="39">
        <v>21.34</v>
      </c>
      <c r="EC7" s="39">
        <v>20.63</v>
      </c>
      <c r="ED7" s="39">
        <v>1</v>
      </c>
      <c r="EE7" s="39">
        <v>0.93</v>
      </c>
      <c r="EF7" s="39">
        <v>0.93</v>
      </c>
      <c r="EG7" s="39">
        <v>0.65</v>
      </c>
      <c r="EH7" s="39">
        <v>0.54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2022-01-31T06:00:22Z</cp:lastPrinted>
  <dcterms:created xsi:type="dcterms:W3CDTF">2021-12-03T06:46:32Z</dcterms:created>
  <dcterms:modified xsi:type="dcterms:W3CDTF">2022-01-31T06:31:32Z</dcterms:modified>
  <cp:category/>
</cp:coreProperties>
</file>