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workbookProtection lockStructure="1" workbookAlgorithmName="SHA-512" workbookHashValue="JSnHOcuHcyuLG55/qieQSTmuyIRYw6NyKckfUPGCykXf2+Mq+75yTf1sXuve2mdyQ+CVOpa/FtTEgLWn3bXIGQ==" workbookSaltValue="pLCr8z5Lx1phIxR3qFV+3w==" workbookSpinCount="100000"/>
  <bookViews>
    <workbookView windowHeight="9210" windowWidth="23040" xWindow="0" yWindow="0"/>
  </bookViews>
  <sheets>
    <sheet r:id="rId1" name="法適用_水道事業" sheetId="4"/>
    <sheet r:id="rId2" name="データ" sheetId="5" state="hidden"/>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<sst xmlns="http://schemas.openxmlformats.org/spreadsheetml/2006/main" count="228" uniqueCount="112">
  <si>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</si>
  <si>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</si>
  <si>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</si>
  <si>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</si>
  <si>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</si>
  <si>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</si>
  <si>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</si>
  <si>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</si>
  <si>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</si>
  <si>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</si>
  <si>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</si>
  <si>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</si>
  <si>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</si>
  <si>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</si>
  <si>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</si>
  <si>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</si>
  <si>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</si>
  <si>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</si>
  <si>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</si>
  <si>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</si>
  <si>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</si>
  <si>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</si>
  <si>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</si>
  <si>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</si>
  <si>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</si>
  <si>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</si>
  <si>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</si>
  <si>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</si>
  <si>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</si>
  <si>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</si>
  <si>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</si>
  <si>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</si>
  <si>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</si>
  <si>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</si>
  <si>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</si>
  <si>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</si>
  <si>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</si>
  <si>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</si>
  <si>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</si>
  <si>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</si>
  <si>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</si>
  <si>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</si>
  <si>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</si>
  <si>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</si>
  <si>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</si>
  <si>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</si>
  <si>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</si>
  <si>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</si>
  <si>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</si>
  <si>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</si>
  <si>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</si>
  <si>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</si>
  <si>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</si>
  <si>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</si>
  <si>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</si>
  <si>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</si>
  <si>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</si>
  <si>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</si>
  <si>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</si>
  <si>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</si>
  <si>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</si>
  <si>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</si>
  <si>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</si>
  <si>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</si>
  <si>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</si>
  <si>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</si>
  <si>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</si>
  <si>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</si>
  <si>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</si>
  <si>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</si>
  <si>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</si>
  <si>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</si>
  <si>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</si>
  <si>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</si>
  <si>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</si>
  <si>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</si>
  <si>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</si>
  <si>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</si>
  <si>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</si>
  <si>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</si>
  <si>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</si>
  <si>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</si>
  <si>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</si>
  <si>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</si>
  <si>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</si>
  <si>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</si>
  <si>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</si>
  <si>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</si>
  <si>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</si>
  <si>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</si>
  <si>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</si>
  <si>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</si>
  <si>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</si>
  <si>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久喜市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</si>
  <si>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</si>
  <si>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</si>
  <si>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</si>
  <si>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</si>
  <si>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</si>
  <si>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</si>
  <si>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</si>
  <si>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</si>
  <si>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</si>
  <si>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</si>
  <si>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</si>
  <si>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</si>
  <si>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</si>
  <si>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</si>
  <si>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</si>
  <si>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
　過去5年間100％を上回っており、健全な経営を維持しています。
②累積欠損金比率
　過去5年間、欠損金は発生していません。
③流動比率
　100％を大きく上回っており、1年以内に支払わなければならない債務に対する支払能力を十分に備えています。
④企業債残高対給水収益比率
　全国平均や類似団体平均値を大きく下回っていますが、今後は更新需要の増加が見込まれるため、適切な企業債の活用も検討します。
⑤料金回収率
　100％以上を維持しており、給水に係る費用を給水収益で賄えています。前年度比で約4.38ポイント上昇している理由は、令和4年度の基本料金2か月分免除実施の影響により給水収益が増加したことによるものです。
⑥給水原価
　全国平均や類似団体平均値を上回っているため、引き続き経費削減に努める必要があります。
⑦施設利用率
　全国平均や類似団体平均値を上回っており、施設を効率的に利用できています。
⑧有収率
　全国平均や類似団体平均値を上回っていますが、引き続き漏水調査や計画的な老朽管の更新により有収率の向上に努めます。</t>
    <rPh sb="1" eb="5">
      <t>ケイジョウシュウシ</t>
    </rPh>
    <rPh sb="5" eb="7">
      <t>ヒリツ</t>
    </rPh>
    <rPh sb="9" eb="11">
      <t>カコ</t>
    </rPh>
    <rPh sb="12" eb="14">
      <t>ネンカン</t>
    </rPh>
    <rPh sb="19" eb="21">
      <t>ウワマワ</t>
    </rPh>
    <rPh sb="26" eb="28">
      <t>ケンゼン</t>
    </rPh>
    <rPh sb="29" eb="31">
      <t>ケイエイ</t>
    </rPh>
    <rPh sb="32" eb="34">
      <t>イジ</t>
    </rPh>
    <rPh sb="42" eb="44">
      <t>ルイセキ</t>
    </rPh>
    <rPh sb="44" eb="47">
      <t>ケッソンキン</t>
    </rPh>
    <rPh sb="47" eb="49">
      <t>ヒリツ</t>
    </rPh>
    <rPh sb="57" eb="60">
      <t>ケッソンキン</t>
    </rPh>
    <rPh sb="61" eb="63">
      <t>ハッセイ</t>
    </rPh>
    <rPh sb="72" eb="74">
      <t>リュウドウ</t>
    </rPh>
    <rPh sb="74" eb="76">
      <t>ヒリツ</t>
    </rPh>
    <rPh sb="83" eb="84">
      <t>オオ</t>
    </rPh>
    <rPh sb="86" eb="88">
      <t>ウワマワ</t>
    </rPh>
    <rPh sb="94" eb="95">
      <t>ネン</t>
    </rPh>
    <rPh sb="95" eb="97">
      <t>イナイ</t>
    </rPh>
    <rPh sb="98" eb="100">
      <t>シハラ</t>
    </rPh>
    <rPh sb="109" eb="111">
      <t>サイム</t>
    </rPh>
    <rPh sb="112" eb="113">
      <t>タイ</t>
    </rPh>
    <rPh sb="115" eb="117">
      <t>シハラ</t>
    </rPh>
    <rPh sb="117" eb="119">
      <t>ノウリョク</t>
    </rPh>
    <rPh sb="120" eb="122">
      <t>ジュウブン</t>
    </rPh>
    <rPh sb="123" eb="124">
      <t>ソナ</t>
    </rPh>
    <rPh sb="132" eb="135">
      <t>キギョウサイ</t>
    </rPh>
    <rPh sb="135" eb="137">
      <t>ザンダカ</t>
    </rPh>
    <rPh sb="137" eb="138">
      <t>タイ</t>
    </rPh>
    <rPh sb="138" eb="140">
      <t>キュウスイ</t>
    </rPh>
    <rPh sb="140" eb="144">
      <t>シュウエキヒリツ</t>
    </rPh>
    <rPh sb="146" eb="148">
      <t>ゼンコク</t>
    </rPh>
    <rPh sb="148" eb="150">
      <t>ヘイキン</t>
    </rPh>
    <rPh sb="151" eb="155">
      <t>ルイジダンタイ</t>
    </rPh>
    <rPh sb="155" eb="158">
      <t>ヘイキンチ</t>
    </rPh>
    <rPh sb="159" eb="160">
      <t>オオ</t>
    </rPh>
    <rPh sb="162" eb="164">
      <t>シタマワ</t>
    </rPh>
    <rPh sb="190" eb="192">
      <t>テキセツ</t>
    </rPh>
    <rPh sb="197" eb="199">
      <t>カツヨウ</t>
    </rPh>
    <rPh sb="200" eb="202">
      <t>ケントウ</t>
    </rPh>
    <rPh sb="208" eb="210">
      <t>リョウキン</t>
    </rPh>
    <rPh sb="210" eb="213">
      <t>カイシュウリツ</t>
    </rPh>
    <rPh sb="219" eb="221">
      <t>イジョウ</t>
    </rPh>
    <rPh sb="222" eb="224">
      <t>イジ</t>
    </rPh>
    <rPh sb="229" eb="231">
      <t>キュウスイ</t>
    </rPh>
    <rPh sb="232" eb="233">
      <t>カカ</t>
    </rPh>
    <rPh sb="234" eb="236">
      <t>ヒヨウ</t>
    </rPh>
    <rPh sb="263" eb="265">
      <t>ジョウショウ</t>
    </rPh>
    <rPh sb="273" eb="275">
      <t>レイワ</t>
    </rPh>
    <rPh sb="276" eb="278">
      <t>ネンド</t>
    </rPh>
    <rPh sb="279" eb="283">
      <t>キホンリョウキン</t>
    </rPh>
    <rPh sb="285" eb="286">
      <t>ゲツ</t>
    </rPh>
    <rPh sb="286" eb="287">
      <t>ブン</t>
    </rPh>
    <rPh sb="287" eb="289">
      <t>メンジョ</t>
    </rPh>
    <rPh sb="289" eb="291">
      <t>ジッシ</t>
    </rPh>
    <rPh sb="292" eb="294">
      <t>エイキョウ</t>
    </rPh>
    <rPh sb="297" eb="301">
      <t>キュウスイシュウエキ</t>
    </rPh>
    <rPh sb="302" eb="304">
      <t>ゾウカ</t>
    </rPh>
    <rPh sb="318" eb="320">
      <t>キュウスイ</t>
    </rPh>
    <rPh sb="320" eb="322">
      <t>ゲンカ</t>
    </rPh>
    <rPh sb="324" eb="328">
      <t>ゼンコクヘイキン</t>
    </rPh>
    <rPh sb="329" eb="333">
      <t>ルイジダンタイ</t>
    </rPh>
    <rPh sb="333" eb="336">
      <t>ヘイキンチ</t>
    </rPh>
    <rPh sb="337" eb="339">
      <t>ウワマワ</t>
    </rPh>
    <rPh sb="346" eb="347">
      <t>ヒ</t>
    </rPh>
    <rPh sb="348" eb="349">
      <t>ツヅ</t>
    </rPh>
    <rPh sb="350" eb="352">
      <t>ケイヒ</t>
    </rPh>
    <rPh sb="352" eb="354">
      <t>サクゲン</t>
    </rPh>
    <rPh sb="355" eb="356">
      <t>ツト</t>
    </rPh>
    <rPh sb="358" eb="360">
      <t>ヒツヨウ</t>
    </rPh>
    <rPh sb="368" eb="370">
      <t>シセツ</t>
    </rPh>
    <rPh sb="370" eb="373">
      <t>リヨウリツ</t>
    </rPh>
    <rPh sb="375" eb="379">
      <t>ゼンコクヘイキン</t>
    </rPh>
    <rPh sb="380" eb="384">
      <t>ルイジダンタイ</t>
    </rPh>
    <rPh sb="384" eb="387">
      <t>ヘイキンチ</t>
    </rPh>
    <rPh sb="388" eb="390">
      <t>ウワマワ</t>
    </rPh>
    <rPh sb="398" eb="401">
      <t>コウリツテキ</t>
    </rPh>
    <rPh sb="402" eb="404">
      <t>リヨウ</t>
    </rPh>
    <rPh sb="413" eb="416">
      <t>ユウシュウリツ</t>
    </rPh>
    <rPh sb="418" eb="420">
      <t>ゼンコク</t>
    </rPh>
    <rPh sb="420" eb="422">
      <t>ヘイキン</t>
    </rPh>
    <rPh sb="423" eb="427">
      <t>ルイジダンタイ</t>
    </rPh>
    <rPh sb="427" eb="430">
      <t>ヘイキンチ</t>
    </rPh>
    <rPh sb="431" eb="433">
      <t>ウワマワ</t>
    </rPh>
    <rPh sb="440" eb="441">
      <t>ヒ</t>
    </rPh>
    <rPh sb="442" eb="443">
      <t>ツヅ</t>
    </rPh>
    <rPh sb="444" eb="448">
      <t>ロウスイチョウサ</t>
    </rPh>
    <rPh sb="449" eb="451">
      <t>ケイカク</t>
    </rPh>
    <rPh sb="451" eb="452">
      <t>テキ</t>
    </rPh>
    <rPh sb="453" eb="456">
      <t>ロウキュウカン</t>
    </rPh>
    <rPh sb="457" eb="459">
      <t>コウシン</t>
    </rPh>
    <rPh sb="462" eb="465">
      <t>ユウシュウリツ</t>
    </rPh>
    <rPh sb="466" eb="468">
      <t>コウジョウ</t>
    </rPh>
    <rPh sb="469" eb="470">
      <t>ツト</t>
    </rPh>
    <phoneticPr fontId="4"/>
  </si>
  <si>
    <t>①有形固定資産減価償却率
　全国平均や類似団体平均値をやや上回っており、増加傾向にあることから、施設の老朽化が進行していることを示しています。引き続き財源の確保に努めながら、計画的に浄水場や管路の更新を行っていく必要があります。
②管路経年化率
　全国平均や類似団体平均値よりも低い水準を維持しており、法定耐用年数を経過した管路は少ない状況となっています。
③管路更新率
　全国平均や類似団体平均値と比較してやや上回っております。今後も、老朽化している管路の更新は、重要度・優先度を踏まえ計画的に行っていきます。</t>
    <rPh sb="1" eb="5">
      <t>ユウケイコテイ</t>
    </rPh>
    <rPh sb="5" eb="7">
      <t>シサン</t>
    </rPh>
    <rPh sb="7" eb="12">
      <t>ゲンカショウキャクリツ</t>
    </rPh>
    <rPh sb="55" eb="57">
      <t>シンコウ</t>
    </rPh>
    <rPh sb="64" eb="65">
      <t>シメ</t>
    </rPh>
    <rPh sb="91" eb="94">
      <t>ジョウスイジョウ</t>
    </rPh>
    <rPh sb="95" eb="97">
      <t>カンロ</t>
    </rPh>
    <rPh sb="198" eb="199">
      <t>アタイ</t>
    </rPh>
    <rPh sb="206" eb="208">
      <t>ウワマワ</t>
    </rPh>
    <rPh sb="215" eb="217">
      <t>コンゴ</t>
    </rPh>
    <rPh sb="248" eb="249">
      <t>オコナ</t>
    </rPh>
    <phoneticPr fontId="4"/>
  </si>
  <si>
    <t xml:space="preserve">　経常収支比率や料金回収率は、全国平均や類似団体平均値を上回っており、良好な経営状態が維持できていると言えます。一方、給水収益の減少が見込まれる中、給水原価は全国平均や類似団体平均値を上回っていることから、引き続き経常費用の削減に努める必要があります。
　また、施設の老朽化の状況においては、有形固定資産減価償却率及び管路経年化率が増加傾向にあることから、今後は施設等の更新需要の増加が見込まれます。
　今後も、必要に応じた企業債の借り入れで財源を確保しながら、久喜市水道ビジョン（経営戦略）に基づき、計画的な施設等の更新を実施し、安定した経営の持続に努めます。
</t>
    <rPh sb="59" eb="63">
      <t>キュウスイシュウエキ</t>
    </rPh>
    <rPh sb="64" eb="66">
      <t>ゲンショウ</t>
    </rPh>
    <rPh sb="67" eb="69">
      <t>ミコ</t>
    </rPh>
    <rPh sb="72" eb="73">
      <t>ナカ</t>
    </rPh>
    <rPh sb="131" eb="133">
      <t>シセツ</t>
    </rPh>
    <rPh sb="157" eb="158">
      <t>オヨ</t>
    </rPh>
    <rPh sb="159" eb="164">
      <t>カンロケイネンカ</t>
    </rPh>
    <rPh sb="164" eb="165">
      <t>リツ</t>
    </rPh>
    <rPh sb="202" eb="204">
      <t>コンゴ</t>
    </rPh>
    <rPh sb="266" eb="268">
      <t>アンテイ</t>
    </rPh>
    <rPh sb="270" eb="272">
      <t>ケイエイ</t>
    </rPh>
    <rPh sb="273" eb="275">
      <t>ジゾク</t>
    </rPh>
    <rPh sb="276" eb="277">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</si>
</sst>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0.65</c:v>
                </c:pt>
                <c:pt idx="1">
                  <c:v>0.54</c:v>
                </c:pt>
                <c:pt idx="2">
                  <c:v>0.44</c:v>
                </c:pt>
                <c:pt idx="3">
                  <c:v>0.49</c:v>
                </c:pt>
                <c:pt idx="4">
                  <c:v>0.7</c:v>
                </c:pt>
              </c:numCache>
            </c:numRef>
          </c:val>
          <c:extLst xmlns:c16r2="http://schemas.microsoft.com/office/drawing/2015/06/chart">
            <c:ext xmlns:c16="http://schemas.microsoft.com/office/drawing/2014/chart" uri="{C3380CC4-5D6E-409C-BE32-E72D297353CC}">
              <c16:uniqueId val="{00000000-B017-482F-BAB9-08AA562D5BEC}"/>
            </c:ext>
          </c:extLst>
        </c:ser>
        <c:dLbls>
          <c:showLegendKey val="0"/>
          <c:showVal val="0"/>
          <c:showCatName val="0"/>
          <c:showSerName val="0"/>
          <c:showPercent val="0"/>
          <c:showBubbleSize val="0"/>
        </c:dLbls>
        <c:gapWidth val="150"/>
        <c:axId val="456006656"/>
        <c:axId val="45600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0.69</c:v>
                </c:pt>
                <c:pt idx="2">
                  <c:v>0.69</c:v>
                </c:pt>
                <c:pt idx="3">
                  <c:v>0.67</c:v>
                </c:pt>
                <c:pt idx="4">
                  <c:v>0.61</c:v>
                </c:pt>
              </c:numCache>
            </c:numRef>
          </c:val>
          <c:smooth val="0"/>
          <c:extLst xmlns:c16r2="http://schemas.microsoft.com/office/drawing/2015/06/chart">
            <c:ext xmlns:c16="http://schemas.microsoft.com/office/drawing/2014/chart" uri="{C3380CC4-5D6E-409C-BE32-E72D297353CC}">
              <c16:uniqueId val="{00000001-B017-482F-BAB9-08AA562D5BEC}"/>
            </c:ext>
          </c:extLst>
        </c:ser>
        <c:dLbls>
          <c:showLegendKey val="0"/>
          <c:showVal val="0"/>
          <c:showCatName val="0"/>
          <c:showSerName val="0"/>
          <c:showPercent val="0"/>
          <c:showBubbleSize val="0"/>
        </c:dLbls>
        <c:marker val="1"/>
        <c:smooth val="0"/>
        <c:axId val="456006656"/>
        <c:axId val="456007440"/>
      </c:lineChart>
      <c:dateAx>
        <c:axId val="456006656"/>
        <c:scaling>
          <c:orientation val="minMax"/>
        </c:scaling>
        <c:delete val="1"/>
        <c:axPos val="b"/>
        <c:numFmt formatCode="&quot;R&quot;yy" sourceLinked="1"/>
        <c:majorTickMark val="none"/>
        <c:minorTickMark val="none"/>
        <c:tickLblPos val="none"/>
        <c:crossAx val="456007440"/>
        <c:crosses val="autoZero"/>
        <c:auto val="1"/>
        <c:lblOffset val="100"/>
        <c:baseTimeUnit val="years"/>
      </c:dateAx>
      <c:valAx>
        <c:axId val="45600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00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75.3</c:v>
                </c:pt>
                <c:pt idx="1">
                  <c:v>77.06</c:v>
                </c:pt>
                <c:pt idx="2">
                  <c:v>75.819999999999993</c:v>
                </c:pt>
                <c:pt idx="3">
                  <c:v>73.77</c:v>
                </c:pt>
                <c:pt idx="4">
                  <c:v>73.02</c:v>
                </c:pt>
              </c:numCache>
            </c:numRef>
          </c:val>
          <c:extLst xmlns:c16r2="http://schemas.microsoft.com/office/drawing/2015/06/chart">
            <c:ext xmlns:c16="http://schemas.microsoft.com/office/drawing/2014/chart" uri="{C3380CC4-5D6E-409C-BE32-E72D297353CC}">
              <c16:uniqueId val="{00000000-CAC8-4D9E-BEC2-079C2C23C767}"/>
            </c:ext>
          </c:extLst>
        </c:ser>
        <c:dLbls>
          <c:showLegendKey val="0"/>
          <c:showVal val="0"/>
          <c:showCatName val="0"/>
          <c:showSerName val="0"/>
          <c:showPercent val="0"/>
          <c:showBubbleSize val="0"/>
        </c:dLbls>
        <c:gapWidth val="150"/>
        <c:axId val="458718784"/>
        <c:axId val="458708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61.71</c:v>
                </c:pt>
                <c:pt idx="1">
                  <c:v>63.12</c:v>
                </c:pt>
                <c:pt idx="2">
                  <c:v>62.57</c:v>
                </c:pt>
                <c:pt idx="3">
                  <c:v>61.56</c:v>
                </c:pt>
                <c:pt idx="4">
                  <c:v>60.84</c:v>
                </c:pt>
              </c:numCache>
            </c:numRef>
          </c:val>
          <c:smooth val="0"/>
          <c:extLst xmlns:c16r2="http://schemas.microsoft.com/office/drawing/2015/06/chart">
            <c:ext xmlns:c16="http://schemas.microsoft.com/office/drawing/2014/chart" uri="{C3380CC4-5D6E-409C-BE32-E72D297353CC}">
              <c16:uniqueId val="{00000001-CAC8-4D9E-BEC2-079C2C23C767}"/>
            </c:ext>
          </c:extLst>
        </c:ser>
        <c:dLbls>
          <c:showLegendKey val="0"/>
          <c:showVal val="0"/>
          <c:showCatName val="0"/>
          <c:showSerName val="0"/>
          <c:showPercent val="0"/>
          <c:showBubbleSize val="0"/>
        </c:dLbls>
        <c:marker val="1"/>
        <c:smooth val="0"/>
        <c:axId val="458718784"/>
        <c:axId val="458708200"/>
      </c:lineChart>
      <c:dateAx>
        <c:axId val="458718784"/>
        <c:scaling>
          <c:orientation val="minMax"/>
        </c:scaling>
        <c:delete val="1"/>
        <c:axPos val="b"/>
        <c:numFmt formatCode="&quot;R&quot;yy" sourceLinked="1"/>
        <c:majorTickMark val="none"/>
        <c:minorTickMark val="none"/>
        <c:tickLblPos val="none"/>
        <c:crossAx val="458708200"/>
        <c:crosses val="autoZero"/>
        <c:auto val="1"/>
        <c:lblOffset val="100"/>
        <c:baseTimeUnit val="years"/>
      </c:dateAx>
      <c:valAx>
        <c:axId val="458708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71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92.2</c:v>
                </c:pt>
                <c:pt idx="1">
                  <c:v>91.44</c:v>
                </c:pt>
                <c:pt idx="2">
                  <c:v>92.04</c:v>
                </c:pt>
                <c:pt idx="3">
                  <c:v>92.45</c:v>
                </c:pt>
                <c:pt idx="4">
                  <c:v>92.86</c:v>
                </c:pt>
              </c:numCache>
            </c:numRef>
          </c:val>
          <c:extLst xmlns:c16r2="http://schemas.microsoft.com/office/drawing/2015/06/chart">
            <c:ext xmlns:c16="http://schemas.microsoft.com/office/drawing/2014/chart" uri="{C3380CC4-5D6E-409C-BE32-E72D297353CC}">
              <c16:uniqueId val="{00000000-F41E-4C8E-A663-98A9B0263D63}"/>
            </c:ext>
          </c:extLst>
        </c:ser>
        <c:dLbls>
          <c:showLegendKey val="0"/>
          <c:showVal val="0"/>
          <c:showCatName val="0"/>
          <c:showSerName val="0"/>
          <c:showPercent val="0"/>
          <c:showBubbleSize val="0"/>
        </c:dLbls>
        <c:gapWidth val="150"/>
        <c:axId val="458710160"/>
        <c:axId val="45871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90.03</c:v>
                </c:pt>
                <c:pt idx="1">
                  <c:v>90.09</c:v>
                </c:pt>
                <c:pt idx="2">
                  <c:v>90.21</c:v>
                </c:pt>
                <c:pt idx="3">
                  <c:v>90.11</c:v>
                </c:pt>
                <c:pt idx="4">
                  <c:v>89.73</c:v>
                </c:pt>
              </c:numCache>
            </c:numRef>
          </c:val>
          <c:smooth val="0"/>
          <c:extLst xmlns:c16r2="http://schemas.microsoft.com/office/drawing/2015/06/chart">
            <c:ext xmlns:c16="http://schemas.microsoft.com/office/drawing/2014/chart" uri="{C3380CC4-5D6E-409C-BE32-E72D297353CC}">
              <c16:uniqueId val="{00000001-F41E-4C8E-A663-98A9B0263D63}"/>
            </c:ext>
          </c:extLst>
        </c:ser>
        <c:dLbls>
          <c:showLegendKey val="0"/>
          <c:showVal val="0"/>
          <c:showCatName val="0"/>
          <c:showSerName val="0"/>
          <c:showPercent val="0"/>
          <c:showBubbleSize val="0"/>
        </c:dLbls>
        <c:marker val="1"/>
        <c:smooth val="0"/>
        <c:axId val="458710160"/>
        <c:axId val="458713296"/>
      </c:lineChart>
      <c:dateAx>
        <c:axId val="458710160"/>
        <c:scaling>
          <c:orientation val="minMax"/>
        </c:scaling>
        <c:delete val="1"/>
        <c:axPos val="b"/>
        <c:numFmt formatCode="&quot;R&quot;yy" sourceLinked="1"/>
        <c:majorTickMark val="none"/>
        <c:minorTickMark val="none"/>
        <c:tickLblPos val="none"/>
        <c:crossAx val="458713296"/>
        <c:crosses val="autoZero"/>
        <c:auto val="1"/>
        <c:lblOffset val="100"/>
        <c:baseTimeUnit val="years"/>
      </c:dateAx>
      <c:valAx>
        <c:axId val="45871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71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121.76</c:v>
                </c:pt>
                <c:pt idx="1">
                  <c:v>110.85</c:v>
                </c:pt>
                <c:pt idx="2">
                  <c:v>118.13</c:v>
                </c:pt>
                <c:pt idx="3">
                  <c:v>119.65</c:v>
                </c:pt>
                <c:pt idx="4">
                  <c:v>116.14</c:v>
                </c:pt>
              </c:numCache>
            </c:numRef>
          </c:val>
          <c:extLst xmlns:c16r2="http://schemas.microsoft.com/office/drawing/2015/06/chart">
            <c:ext xmlns:c16="http://schemas.microsoft.com/office/drawing/2014/chart" uri="{C3380CC4-5D6E-409C-BE32-E72D297353CC}">
              <c16:uniqueId val="{00000000-0D43-4134-8EEE-CCEF809CB73A}"/>
            </c:ext>
          </c:extLst>
        </c:ser>
        <c:dLbls>
          <c:showLegendKey val="0"/>
          <c:showVal val="0"/>
          <c:showCatName val="0"/>
          <c:showSerName val="0"/>
          <c:showPercent val="0"/>
          <c:showBubbleSize val="0"/>
        </c:dLbls>
        <c:gapWidth val="150"/>
        <c:axId val="456013320"/>
        <c:axId val="456014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113.35</c:v>
                </c:pt>
                <c:pt idx="1">
                  <c:v>112.36</c:v>
                </c:pt>
                <c:pt idx="2">
                  <c:v>112.26</c:v>
                </c:pt>
                <c:pt idx="3">
                  <c:v>110.04</c:v>
                </c:pt>
                <c:pt idx="4">
                  <c:v>109.67</c:v>
                </c:pt>
              </c:numCache>
            </c:numRef>
          </c:val>
          <c:smooth val="0"/>
          <c:extLst xmlns:c16r2="http://schemas.microsoft.com/office/drawing/2015/06/chart">
            <c:ext xmlns:c16="http://schemas.microsoft.com/office/drawing/2014/chart" uri="{C3380CC4-5D6E-409C-BE32-E72D297353CC}">
              <c16:uniqueId val="{00000001-0D43-4134-8EEE-CCEF809CB73A}"/>
            </c:ext>
          </c:extLst>
        </c:ser>
        <c:dLbls>
          <c:showLegendKey val="0"/>
          <c:showVal val="0"/>
          <c:showCatName val="0"/>
          <c:showSerName val="0"/>
          <c:showPercent val="0"/>
          <c:showBubbleSize val="0"/>
        </c:dLbls>
        <c:marker val="1"/>
        <c:smooth val="0"/>
        <c:axId val="456013320"/>
        <c:axId val="456014104"/>
      </c:lineChart>
      <c:dateAx>
        <c:axId val="456013320"/>
        <c:scaling>
          <c:orientation val="minMax"/>
        </c:scaling>
        <c:delete val="1"/>
        <c:axPos val="b"/>
        <c:numFmt formatCode="&quot;R&quot;yy" sourceLinked="1"/>
        <c:majorTickMark val="none"/>
        <c:minorTickMark val="none"/>
        <c:tickLblPos val="none"/>
        <c:crossAx val="456014104"/>
        <c:crosses val="autoZero"/>
        <c:auto val="1"/>
        <c:lblOffset val="100"/>
        <c:baseTimeUnit val="years"/>
      </c:dateAx>
      <c:valAx>
        <c:axId val="456014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6013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51.56</c:v>
                </c:pt>
                <c:pt idx="1">
                  <c:v>51.54</c:v>
                </c:pt>
                <c:pt idx="2">
                  <c:v>52.3</c:v>
                </c:pt>
                <c:pt idx="3">
                  <c:v>53</c:v>
                </c:pt>
                <c:pt idx="4">
                  <c:v>54.22</c:v>
                </c:pt>
              </c:numCache>
            </c:numRef>
          </c:val>
          <c:extLst xmlns:c16r2="http://schemas.microsoft.com/office/drawing/2015/06/chart">
            <c:ext xmlns:c16="http://schemas.microsoft.com/office/drawing/2014/chart" uri="{C3380CC4-5D6E-409C-BE32-E72D297353CC}">
              <c16:uniqueId val="{00000000-4C0E-446A-926D-B63D8EBC1DFC}"/>
            </c:ext>
          </c:extLst>
        </c:ser>
        <c:dLbls>
          <c:showLegendKey val="0"/>
          <c:showVal val="0"/>
          <c:showCatName val="0"/>
          <c:showSerName val="0"/>
          <c:showPercent val="0"/>
          <c:showBubbleSize val="0"/>
        </c:dLbls>
        <c:gapWidth val="150"/>
        <c:axId val="456012536"/>
        <c:axId val="45601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c:v>
                </c:pt>
                <c:pt idx="1">
                  <c:v>50.31</c:v>
                </c:pt>
                <c:pt idx="2">
                  <c:v>50.74</c:v>
                </c:pt>
                <c:pt idx="3">
                  <c:v>51.49</c:v>
                </c:pt>
                <c:pt idx="4">
                  <c:v>51.94</c:v>
                </c:pt>
              </c:numCache>
            </c:numRef>
          </c:val>
          <c:smooth val="0"/>
          <c:extLst xmlns:c16r2="http://schemas.microsoft.com/office/drawing/2015/06/chart">
            <c:ext xmlns:c16="http://schemas.microsoft.com/office/drawing/2014/chart" uri="{C3380CC4-5D6E-409C-BE32-E72D297353CC}">
              <c16:uniqueId val="{00000001-4C0E-446A-926D-B63D8EBC1DFC}"/>
            </c:ext>
          </c:extLst>
        </c:ser>
        <c:dLbls>
          <c:showLegendKey val="0"/>
          <c:showVal val="0"/>
          <c:showCatName val="0"/>
          <c:showSerName val="0"/>
          <c:showPercent val="0"/>
          <c:showBubbleSize val="0"/>
        </c:dLbls>
        <c:marker val="1"/>
        <c:smooth val="0"/>
        <c:axId val="456012536"/>
        <c:axId val="456013712"/>
      </c:lineChart>
      <c:dateAx>
        <c:axId val="456012536"/>
        <c:scaling>
          <c:orientation val="minMax"/>
        </c:scaling>
        <c:delete val="1"/>
        <c:axPos val="b"/>
        <c:numFmt formatCode="&quot;R&quot;yy" sourceLinked="1"/>
        <c:majorTickMark val="none"/>
        <c:minorTickMark val="none"/>
        <c:tickLblPos val="none"/>
        <c:crossAx val="456013712"/>
        <c:crosses val="autoZero"/>
        <c:auto val="1"/>
        <c:lblOffset val="100"/>
        <c:baseTimeUnit val="years"/>
      </c:dateAx>
      <c:valAx>
        <c:axId val="45601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012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1.81</c:v>
                </c:pt>
                <c:pt idx="1">
                  <c:v>1.81</c:v>
                </c:pt>
                <c:pt idx="2">
                  <c:v>12.55</c:v>
                </c:pt>
                <c:pt idx="3">
                  <c:v>15.51</c:v>
                </c:pt>
                <c:pt idx="4">
                  <c:v>17.559999999999999</c:v>
                </c:pt>
              </c:numCache>
            </c:numRef>
          </c:val>
          <c:extLst xmlns:c16r2="http://schemas.microsoft.com/office/drawing/2015/06/chart">
            <c:ext xmlns:c16="http://schemas.microsoft.com/office/drawing/2014/chart" uri="{C3380CC4-5D6E-409C-BE32-E72D297353CC}">
              <c16:uniqueId val="{00000000-D7C3-4748-9FC5-E68B06A606EC}"/>
            </c:ext>
          </c:extLst>
        </c:ser>
        <c:dLbls>
          <c:showLegendKey val="0"/>
          <c:showVal val="0"/>
          <c:showCatName val="0"/>
          <c:showSerName val="0"/>
          <c:showPercent val="0"/>
          <c:showBubbleSize val="0"/>
        </c:dLbls>
        <c:gapWidth val="150"/>
        <c:axId val="456015280"/>
        <c:axId val="447661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20.49</c:v>
                </c:pt>
                <c:pt idx="1">
                  <c:v>21.34</c:v>
                </c:pt>
                <c:pt idx="2">
                  <c:v>23.27</c:v>
                </c:pt>
                <c:pt idx="3">
                  <c:v>25.18</c:v>
                </c:pt>
                <c:pt idx="4">
                  <c:v>26.52</c:v>
                </c:pt>
              </c:numCache>
            </c:numRef>
          </c:val>
          <c:smooth val="0"/>
          <c:extLst xmlns:c16r2="http://schemas.microsoft.com/office/drawing/2015/06/chart">
            <c:ext xmlns:c16="http://schemas.microsoft.com/office/drawing/2014/chart" uri="{C3380CC4-5D6E-409C-BE32-E72D297353CC}">
              <c16:uniqueId val="{00000001-D7C3-4748-9FC5-E68B06A606EC}"/>
            </c:ext>
          </c:extLst>
        </c:ser>
        <c:dLbls>
          <c:showLegendKey val="0"/>
          <c:showVal val="0"/>
          <c:showCatName val="0"/>
          <c:showSerName val="0"/>
          <c:showPercent val="0"/>
          <c:showBubbleSize val="0"/>
        </c:dLbls>
        <c:marker val="1"/>
        <c:smooth val="0"/>
        <c:axId val="456015280"/>
        <c:axId val="447661112"/>
      </c:lineChart>
      <c:dateAx>
        <c:axId val="456015280"/>
        <c:scaling>
          <c:orientation val="minMax"/>
        </c:scaling>
        <c:delete val="1"/>
        <c:axPos val="b"/>
        <c:numFmt formatCode="&quot;R&quot;yy" sourceLinked="1"/>
        <c:majorTickMark val="none"/>
        <c:minorTickMark val="none"/>
        <c:tickLblPos val="none"/>
        <c:crossAx val="447661112"/>
        <c:crosses val="autoZero"/>
        <c:auto val="1"/>
        <c:lblOffset val="100"/>
        <c:baseTimeUnit val="years"/>
      </c:dateAx>
      <c:valAx>
        <c:axId val="447661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01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2-492F-B4E5-3CDF76881091}"/>
            </c:ext>
          </c:extLst>
        </c:ser>
        <c:dLbls>
          <c:showLegendKey val="0"/>
          <c:showVal val="0"/>
          <c:showCatName val="0"/>
          <c:showSerName val="0"/>
          <c:showPercent val="0"/>
          <c:showBubbleSize val="0"/>
        </c:dLbls>
        <c:gapWidth val="150"/>
        <c:axId val="458715648"/>
        <c:axId val="458711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0.51</c:v>
                </c:pt>
                <c:pt idx="1">
                  <c:v>0.28999999999999998</c:v>
                </c:pt>
                <c:pt idx="2">
                  <c:v>0.25</c:v>
                </c:pt>
                <c:pt idx="3">
                  <c:v>0.13</c:v>
                </c:pt>
                <c:pt idx="4" formatCode="#,##0.00;&quot;△&quot;#,##0.00">
                  <c:v>0</c:v>
                </c:pt>
              </c:numCache>
            </c:numRef>
          </c:val>
          <c:smooth val="0"/>
          <c:extLst xmlns:c16r2="http://schemas.microsoft.com/office/drawing/2015/06/chart">
            <c:ext xmlns:c16="http://schemas.microsoft.com/office/drawing/2014/chart" uri="{C3380CC4-5D6E-409C-BE32-E72D297353CC}">
              <c16:uniqueId val="{00000001-BC92-492F-B4E5-3CDF76881091}"/>
            </c:ext>
          </c:extLst>
        </c:ser>
        <c:dLbls>
          <c:showLegendKey val="0"/>
          <c:showVal val="0"/>
          <c:showCatName val="0"/>
          <c:showSerName val="0"/>
          <c:showPercent val="0"/>
          <c:showBubbleSize val="0"/>
        </c:dLbls>
        <c:marker val="1"/>
        <c:smooth val="0"/>
        <c:axId val="458715648"/>
        <c:axId val="458711336"/>
      </c:lineChart>
      <c:dateAx>
        <c:axId val="458715648"/>
        <c:scaling>
          <c:orientation val="minMax"/>
        </c:scaling>
        <c:delete val="1"/>
        <c:axPos val="b"/>
        <c:numFmt formatCode="&quot;R&quot;yy" sourceLinked="1"/>
        <c:majorTickMark val="none"/>
        <c:minorTickMark val="none"/>
        <c:tickLblPos val="none"/>
        <c:crossAx val="458711336"/>
        <c:crosses val="autoZero"/>
        <c:auto val="1"/>
        <c:lblOffset val="100"/>
        <c:baseTimeUnit val="years"/>
      </c:dateAx>
      <c:valAx>
        <c:axId val="458711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871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294.07</c:v>
                </c:pt>
                <c:pt idx="1">
                  <c:v>404.05</c:v>
                </c:pt>
                <c:pt idx="2">
                  <c:v>457.64</c:v>
                </c:pt>
                <c:pt idx="3">
                  <c:v>504.33</c:v>
                </c:pt>
                <c:pt idx="4">
                  <c:v>478.8</c:v>
                </c:pt>
              </c:numCache>
            </c:numRef>
          </c:val>
          <c:extLst xmlns:c16r2="http://schemas.microsoft.com/office/drawing/2015/06/chart">
            <c:ext xmlns:c16="http://schemas.microsoft.com/office/drawing/2014/chart" uri="{C3380CC4-5D6E-409C-BE32-E72D297353CC}">
              <c16:uniqueId val="{00000000-15C4-4C11-BE5E-24AAFF3C9447}"/>
            </c:ext>
          </c:extLst>
        </c:ser>
        <c:dLbls>
          <c:showLegendKey val="0"/>
          <c:showVal val="0"/>
          <c:showCatName val="0"/>
          <c:showSerName val="0"/>
          <c:showPercent val="0"/>
          <c:showBubbleSize val="0"/>
        </c:dLbls>
        <c:gapWidth val="150"/>
        <c:axId val="458708592"/>
        <c:axId val="45871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309.10000000000002</c:v>
                </c:pt>
                <c:pt idx="1">
                  <c:v>306.08</c:v>
                </c:pt>
                <c:pt idx="2">
                  <c:v>306.14999999999998</c:v>
                </c:pt>
                <c:pt idx="3">
                  <c:v>297.54000000000002</c:v>
                </c:pt>
                <c:pt idx="4">
                  <c:v>289.44</c:v>
                </c:pt>
              </c:numCache>
            </c:numRef>
          </c:val>
          <c:smooth val="0"/>
          <c:extLst xmlns:c16r2="http://schemas.microsoft.com/office/drawing/2015/06/chart">
            <c:ext xmlns:c16="http://schemas.microsoft.com/office/drawing/2014/chart" uri="{C3380CC4-5D6E-409C-BE32-E72D297353CC}">
              <c16:uniqueId val="{00000001-15C4-4C11-BE5E-24AAFF3C9447}"/>
            </c:ext>
          </c:extLst>
        </c:ser>
        <c:dLbls>
          <c:showLegendKey val="0"/>
          <c:showVal val="0"/>
          <c:showCatName val="0"/>
          <c:showSerName val="0"/>
          <c:showPercent val="0"/>
          <c:showBubbleSize val="0"/>
        </c:dLbls>
        <c:marker val="1"/>
        <c:smooth val="0"/>
        <c:axId val="458708592"/>
        <c:axId val="458718000"/>
      </c:lineChart>
      <c:dateAx>
        <c:axId val="458708592"/>
        <c:scaling>
          <c:orientation val="minMax"/>
        </c:scaling>
        <c:delete val="1"/>
        <c:axPos val="b"/>
        <c:numFmt formatCode="&quot;R&quot;yy" sourceLinked="1"/>
        <c:majorTickMark val="none"/>
        <c:minorTickMark val="none"/>
        <c:tickLblPos val="none"/>
        <c:crossAx val="458718000"/>
        <c:crosses val="autoZero"/>
        <c:auto val="1"/>
        <c:lblOffset val="100"/>
        <c:baseTimeUnit val="years"/>
      </c:dateAx>
      <c:valAx>
        <c:axId val="458718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870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68.45</c:v>
                </c:pt>
                <c:pt idx="1">
                  <c:v>62.19</c:v>
                </c:pt>
                <c:pt idx="2">
                  <c:v>50.26</c:v>
                </c:pt>
                <c:pt idx="3">
                  <c:v>45.68</c:v>
                </c:pt>
                <c:pt idx="4">
                  <c:v>36.49</c:v>
                </c:pt>
              </c:numCache>
            </c:numRef>
          </c:val>
          <c:extLst xmlns:c16r2="http://schemas.microsoft.com/office/drawing/2015/06/chart">
            <c:ext xmlns:c16="http://schemas.microsoft.com/office/drawing/2014/chart" uri="{C3380CC4-5D6E-409C-BE32-E72D297353CC}">
              <c16:uniqueId val="{00000000-BCEA-4CEF-AE25-3894ABDBB55F}"/>
            </c:ext>
          </c:extLst>
        </c:ser>
        <c:dLbls>
          <c:showLegendKey val="0"/>
          <c:showVal val="0"/>
          <c:showCatName val="0"/>
          <c:showSerName val="0"/>
          <c:showPercent val="0"/>
          <c:showBubbleSize val="0"/>
        </c:dLbls>
        <c:gapWidth val="150"/>
        <c:axId val="458716432"/>
        <c:axId val="45870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290.42</c:v>
                </c:pt>
                <c:pt idx="1">
                  <c:v>294.66000000000003</c:v>
                </c:pt>
                <c:pt idx="2">
                  <c:v>285.27</c:v>
                </c:pt>
                <c:pt idx="3">
                  <c:v>294.73</c:v>
                </c:pt>
                <c:pt idx="4">
                  <c:v>301.23</c:v>
                </c:pt>
              </c:numCache>
            </c:numRef>
          </c:val>
          <c:smooth val="0"/>
          <c:extLst xmlns:c16r2="http://schemas.microsoft.com/office/drawing/2015/06/chart">
            <c:ext xmlns:c16="http://schemas.microsoft.com/office/drawing/2014/chart" uri="{C3380CC4-5D6E-409C-BE32-E72D297353CC}">
              <c16:uniqueId val="{00000001-BCEA-4CEF-AE25-3894ABDBB55F}"/>
            </c:ext>
          </c:extLst>
        </c:ser>
        <c:dLbls>
          <c:showLegendKey val="0"/>
          <c:showVal val="0"/>
          <c:showCatName val="0"/>
          <c:showSerName val="0"/>
          <c:showPercent val="0"/>
          <c:showBubbleSize val="0"/>
        </c:dLbls>
        <c:marker val="1"/>
        <c:smooth val="0"/>
        <c:axId val="458716432"/>
        <c:axId val="458709376"/>
      </c:lineChart>
      <c:dateAx>
        <c:axId val="458716432"/>
        <c:scaling>
          <c:orientation val="minMax"/>
        </c:scaling>
        <c:delete val="1"/>
        <c:axPos val="b"/>
        <c:numFmt formatCode="&quot;R&quot;yy" sourceLinked="1"/>
        <c:majorTickMark val="none"/>
        <c:minorTickMark val="none"/>
        <c:tickLblPos val="none"/>
        <c:crossAx val="458709376"/>
        <c:crosses val="autoZero"/>
        <c:auto val="1"/>
        <c:lblOffset val="100"/>
        <c:baseTimeUnit val="years"/>
      </c:dateAx>
      <c:valAx>
        <c:axId val="458709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871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111.55</c:v>
                </c:pt>
                <c:pt idx="1">
                  <c:v>101.57</c:v>
                </c:pt>
                <c:pt idx="2">
                  <c:v>108.15</c:v>
                </c:pt>
                <c:pt idx="3">
                  <c:v>100.43</c:v>
                </c:pt>
                <c:pt idx="4">
                  <c:v>104.81</c:v>
                </c:pt>
              </c:numCache>
            </c:numRef>
          </c:val>
          <c:extLst xmlns:c16r2="http://schemas.microsoft.com/office/drawing/2015/06/chart">
            <c:ext xmlns:c16="http://schemas.microsoft.com/office/drawing/2014/chart" uri="{C3380CC4-5D6E-409C-BE32-E72D297353CC}">
              <c16:uniqueId val="{00000000-E25F-4F96-AF07-2671D3401A57}"/>
            </c:ext>
          </c:extLst>
        </c:ser>
        <c:dLbls>
          <c:showLegendKey val="0"/>
          <c:showVal val="0"/>
          <c:showCatName val="0"/>
          <c:showSerName val="0"/>
          <c:showPercent val="0"/>
          <c:showBubbleSize val="0"/>
        </c:dLbls>
        <c:gapWidth val="150"/>
        <c:axId val="458709768"/>
        <c:axId val="458712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106.11</c:v>
                </c:pt>
                <c:pt idx="1">
                  <c:v>103.75</c:v>
                </c:pt>
                <c:pt idx="2">
                  <c:v>105.3</c:v>
                </c:pt>
                <c:pt idx="3">
                  <c:v>99.41</c:v>
                </c:pt>
                <c:pt idx="4">
                  <c:v>101.11</c:v>
                </c:pt>
              </c:numCache>
            </c:numRef>
          </c:val>
          <c:smooth val="0"/>
          <c:extLst xmlns:c16r2="http://schemas.microsoft.com/office/drawing/2015/06/chart">
            <c:ext xmlns:c16="http://schemas.microsoft.com/office/drawing/2014/chart" uri="{C3380CC4-5D6E-409C-BE32-E72D297353CC}">
              <c16:uniqueId val="{00000001-E25F-4F96-AF07-2671D3401A57}"/>
            </c:ext>
          </c:extLst>
        </c:ser>
        <c:dLbls>
          <c:showLegendKey val="0"/>
          <c:showVal val="0"/>
          <c:showCatName val="0"/>
          <c:showSerName val="0"/>
          <c:showPercent val="0"/>
          <c:showBubbleSize val="0"/>
        </c:dLbls>
        <c:marker val="1"/>
        <c:smooth val="0"/>
        <c:axId val="458709768"/>
        <c:axId val="458712904"/>
      </c:lineChart>
      <c:dateAx>
        <c:axId val="458709768"/>
        <c:scaling>
          <c:orientation val="minMax"/>
        </c:scaling>
        <c:delete val="1"/>
        <c:axPos val="b"/>
        <c:numFmt formatCode="&quot;R&quot;yy" sourceLinked="1"/>
        <c:majorTickMark val="none"/>
        <c:minorTickMark val="none"/>
        <c:tickLblPos val="none"/>
        <c:crossAx val="458712904"/>
        <c:crosses val="autoZero"/>
        <c:auto val="1"/>
        <c:lblOffset val="100"/>
        <c:baseTimeUnit val="years"/>
      </c:dateAx>
      <c:valAx>
        <c:axId val="458712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709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174.26</c:v>
                </c:pt>
                <c:pt idx="1">
                  <c:v>179.14</c:v>
                </c:pt>
                <c:pt idx="2">
                  <c:v>178.23</c:v>
                </c:pt>
                <c:pt idx="3">
                  <c:v>182.07</c:v>
                </c:pt>
                <c:pt idx="4">
                  <c:v>185.32</c:v>
                </c:pt>
              </c:numCache>
            </c:numRef>
          </c:val>
          <c:extLst xmlns:c16r2="http://schemas.microsoft.com/office/drawing/2015/06/chart">
            <c:ext xmlns:c16="http://schemas.microsoft.com/office/drawing/2014/chart" uri="{C3380CC4-5D6E-409C-BE32-E72D297353CC}">
              <c16:uniqueId val="{00000000-50B1-47F6-9014-57A438C7B106}"/>
            </c:ext>
          </c:extLst>
        </c:ser>
        <c:dLbls>
          <c:showLegendKey val="0"/>
          <c:showVal val="0"/>
          <c:showCatName val="0"/>
          <c:showSerName val="0"/>
          <c:showPercent val="0"/>
          <c:showBubbleSize val="0"/>
        </c:dLbls>
        <c:gapWidth val="150"/>
        <c:axId val="458717216"/>
        <c:axId val="45870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161.03</c:v>
                </c:pt>
                <c:pt idx="1">
                  <c:v>159.93</c:v>
                </c:pt>
                <c:pt idx="2">
                  <c:v>162.77000000000001</c:v>
                </c:pt>
                <c:pt idx="3">
                  <c:v>170.87</c:v>
                </c:pt>
                <c:pt idx="4">
                  <c:v>171.09</c:v>
                </c:pt>
              </c:numCache>
            </c:numRef>
          </c:val>
          <c:smooth val="0"/>
          <c:extLst xmlns:c16r2="http://schemas.microsoft.com/office/drawing/2015/06/chart">
            <c:ext xmlns:c16="http://schemas.microsoft.com/office/drawing/2014/chart" uri="{C3380CC4-5D6E-409C-BE32-E72D297353CC}">
              <c16:uniqueId val="{00000001-50B1-47F6-9014-57A438C7B106}"/>
            </c:ext>
          </c:extLst>
        </c:ser>
        <c:dLbls>
          <c:showLegendKey val="0"/>
          <c:showVal val="0"/>
          <c:showCatName val="0"/>
          <c:showSerName val="0"/>
          <c:showPercent val="0"/>
          <c:showBubbleSize val="0"/>
        </c:dLbls>
        <c:marker val="1"/>
        <c:smooth val="0"/>
        <c:axId val="458717216"/>
        <c:axId val="458707024"/>
      </c:lineChart>
      <c:dateAx>
        <c:axId val="458717216"/>
        <c:scaling>
          <c:orientation val="minMax"/>
        </c:scaling>
        <c:delete val="1"/>
        <c:axPos val="b"/>
        <c:numFmt formatCode="&quot;R&quot;yy" sourceLinked="1"/>
        <c:majorTickMark val="none"/>
        <c:minorTickMark val="none"/>
        <c:tickLblPos val="none"/>
        <c:crossAx val="458707024"/>
        <c:crosses val="autoZero"/>
        <c:auto val="1"/>
        <c:lblOffset val="100"/>
        <c:baseTimeUnit val="years"/>
      </c:dateAx>
      <c:valAx>
        <c:axId val="45870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71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E81" sqref="E8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埼玉県　久喜市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A2</v>
      </c>
      <c r="X8" s="75"/>
      <c r="Y8" s="75"/>
      <c r="Z8" s="75"/>
      <c r="AA8" s="75"/>
      <c r="AB8" s="75"/>
      <c r="AC8" s="75"/>
      <c r="AD8" s="75" t="str">
        <f>データ!$M$6</f>
        <v>非設置</v>
      </c>
      <c r="AE8" s="75"/>
      <c r="AF8" s="75"/>
      <c r="AG8" s="75"/>
      <c r="AH8" s="75"/>
      <c r="AI8" s="75"/>
      <c r="AJ8" s="75"/>
      <c r="AK8" s="2"/>
      <c r="AL8" s="58">
        <f>データ!$R$6</f>
        <v>150913</v>
      </c>
      <c r="AM8" s="58"/>
      <c r="AN8" s="58"/>
      <c r="AO8" s="58"/>
      <c r="AP8" s="58"/>
      <c r="AQ8" s="58"/>
      <c r="AR8" s="58"/>
      <c r="AS8" s="58"/>
      <c r="AT8" s="55">
        <f>データ!$S$6</f>
        <v>82.41</v>
      </c>
      <c r="AU8" s="56"/>
      <c r="AV8" s="56"/>
      <c r="AW8" s="56"/>
      <c r="AX8" s="56"/>
      <c r="AY8" s="56"/>
      <c r="AZ8" s="56"/>
      <c r="BA8" s="56"/>
      <c r="BB8" s="45">
        <f>データ!$T$6</f>
        <v>1831.25</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94.25</v>
      </c>
      <c r="J10" s="56"/>
      <c r="K10" s="56"/>
      <c r="L10" s="56"/>
      <c r="M10" s="56"/>
      <c r="N10" s="56"/>
      <c r="O10" s="57"/>
      <c r="P10" s="45">
        <f>データ!$P$6</f>
        <v>99.95</v>
      </c>
      <c r="Q10" s="45"/>
      <c r="R10" s="45"/>
      <c r="S10" s="45"/>
      <c r="T10" s="45"/>
      <c r="U10" s="45"/>
      <c r="V10" s="45"/>
      <c r="W10" s="58">
        <f>データ!$Q$6</f>
        <v>2981</v>
      </c>
      <c r="X10" s="58"/>
      <c r="Y10" s="58"/>
      <c r="Z10" s="58"/>
      <c r="AA10" s="58"/>
      <c r="AB10" s="58"/>
      <c r="AC10" s="58"/>
      <c r="AD10" s="2"/>
      <c r="AE10" s="2"/>
      <c r="AF10" s="2"/>
      <c r="AG10" s="2"/>
      <c r="AH10" s="2"/>
      <c r="AI10" s="2"/>
      <c r="AJ10" s="2"/>
      <c r="AK10" s="2"/>
      <c r="AL10" s="58">
        <f>データ!$U$6</f>
        <v>150678</v>
      </c>
      <c r="AM10" s="58"/>
      <c r="AN10" s="58"/>
      <c r="AO10" s="58"/>
      <c r="AP10" s="58"/>
      <c r="AQ10" s="58"/>
      <c r="AR10" s="58"/>
      <c r="AS10" s="58"/>
      <c r="AT10" s="55">
        <f>データ!$V$6</f>
        <v>82.41</v>
      </c>
      <c r="AU10" s="56"/>
      <c r="AV10" s="56"/>
      <c r="AW10" s="56"/>
      <c r="AX10" s="56"/>
      <c r="AY10" s="56"/>
      <c r="AZ10" s="56"/>
      <c r="BA10" s="56"/>
      <c r="BB10" s="45">
        <f>データ!$W$6</f>
        <v>1828.39</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109</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110</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111</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hp2Mwjc2FhjKa61yiOjRGeQQ6igJTgWnVHNWtpSZaVx/uX6br8vYWig7rJe6xyvW2jDwF/jCBtj1JRhCVm30Cg==" saltValue="2zKRKlL5jZ6S1n7Tm+x+9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112321</v>
      </c>
      <c r="D6" s="20">
        <f t="shared" si="3"/>
        <v>46</v>
      </c>
      <c r="E6" s="20">
        <f t="shared" si="3"/>
        <v>1</v>
      </c>
      <c r="F6" s="20">
        <f t="shared" si="3"/>
        <v>0</v>
      </c>
      <c r="G6" s="20">
        <f t="shared" si="3"/>
        <v>1</v>
      </c>
      <c r="H6" s="20" t="str">
        <f t="shared" si="3"/>
        <v>埼玉県　久喜市</v>
      </c>
      <c r="I6" s="20" t="str">
        <f t="shared" si="3"/>
        <v>法適用</v>
      </c>
      <c r="J6" s="20" t="str">
        <f t="shared" si="3"/>
        <v>水道事業</v>
      </c>
      <c r="K6" s="20" t="str">
        <f t="shared" si="3"/>
        <v>末端給水事業</v>
      </c>
      <c r="L6" s="20" t="str">
        <f t="shared" si="3"/>
        <v>A2</v>
      </c>
      <c r="M6" s="20" t="str">
        <f t="shared" si="3"/>
        <v>非設置</v>
      </c>
      <c r="N6" s="21" t="str">
        <f t="shared" si="3"/>
        <v>-</v>
      </c>
      <c r="O6" s="21">
        <f t="shared" si="3"/>
        <v>94.25</v>
      </c>
      <c r="P6" s="21">
        <f t="shared" si="3"/>
        <v>99.95</v>
      </c>
      <c r="Q6" s="21">
        <f t="shared" si="3"/>
        <v>2981</v>
      </c>
      <c r="R6" s="21">
        <f t="shared" si="3"/>
        <v>150913</v>
      </c>
      <c r="S6" s="21">
        <f t="shared" si="3"/>
        <v>82.41</v>
      </c>
      <c r="T6" s="21">
        <f t="shared" si="3"/>
        <v>1831.25</v>
      </c>
      <c r="U6" s="21">
        <f t="shared" si="3"/>
        <v>150678</v>
      </c>
      <c r="V6" s="21">
        <f t="shared" si="3"/>
        <v>82.41</v>
      </c>
      <c r="W6" s="21">
        <f t="shared" si="3"/>
        <v>1828.39</v>
      </c>
      <c r="X6" s="22">
        <f>IF(X7="",NA(),X7)</f>
        <v>121.76</v>
      </c>
      <c r="Y6" s="22">
        <f t="shared" ref="Y6:AG6" si="4">IF(Y7="",NA(),Y7)</f>
        <v>110.85</v>
      </c>
      <c r="Z6" s="22">
        <f t="shared" si="4"/>
        <v>118.13</v>
      </c>
      <c r="AA6" s="22">
        <f t="shared" si="4"/>
        <v>119.65</v>
      </c>
      <c r="AB6" s="22">
        <f t="shared" si="4"/>
        <v>116.14</v>
      </c>
      <c r="AC6" s="22">
        <f t="shared" si="4"/>
        <v>113.35</v>
      </c>
      <c r="AD6" s="22">
        <f t="shared" si="4"/>
        <v>112.36</v>
      </c>
      <c r="AE6" s="22">
        <f t="shared" si="4"/>
        <v>112.26</v>
      </c>
      <c r="AF6" s="22">
        <f t="shared" si="4"/>
        <v>110.04</v>
      </c>
      <c r="AG6" s="22">
        <f t="shared" si="4"/>
        <v>109.67</v>
      </c>
      <c r="AH6" s="21" t="str">
        <f>IF(AH7="","",IF(AH7="-","【-】","【"&amp;SUBSTITUTE(TEXT(AH7,"#,##0.00"),"-","△")&amp;"】"))</f>
        <v>【108.24】</v>
      </c>
      <c r="AI6" s="21">
        <f>IF(AI7="",NA(),AI7)</f>
        <v>0</v>
      </c>
      <c r="AJ6" s="21">
        <f t="shared" ref="AJ6:AR6" si="5">IF(AJ7="",NA(),AJ7)</f>
        <v>0</v>
      </c>
      <c r="AK6" s="21">
        <f t="shared" si="5"/>
        <v>0</v>
      </c>
      <c r="AL6" s="21">
        <f t="shared" si="5"/>
        <v>0</v>
      </c>
      <c r="AM6" s="21">
        <f t="shared" si="5"/>
        <v>0</v>
      </c>
      <c r="AN6" s="22">
        <f t="shared" si="5"/>
        <v>0.51</v>
      </c>
      <c r="AO6" s="22">
        <f t="shared" si="5"/>
        <v>0.28999999999999998</v>
      </c>
      <c r="AP6" s="22">
        <f t="shared" si="5"/>
        <v>0.25</v>
      </c>
      <c r="AQ6" s="22">
        <f t="shared" si="5"/>
        <v>0.13</v>
      </c>
      <c r="AR6" s="21">
        <f t="shared" si="5"/>
        <v>0</v>
      </c>
      <c r="AS6" s="21" t="str">
        <f>IF(AS7="","",IF(AS7="-","【-】","【"&amp;SUBSTITUTE(TEXT(AS7,"#,##0.00"),"-","△")&amp;"】"))</f>
        <v>【1.50】</v>
      </c>
      <c r="AT6" s="22">
        <f>IF(AT7="",NA(),AT7)</f>
        <v>294.07</v>
      </c>
      <c r="AU6" s="22">
        <f t="shared" ref="AU6:BC6" si="6">IF(AU7="",NA(),AU7)</f>
        <v>404.05</v>
      </c>
      <c r="AV6" s="22">
        <f t="shared" si="6"/>
        <v>457.64</v>
      </c>
      <c r="AW6" s="22">
        <f t="shared" si="6"/>
        <v>504.33</v>
      </c>
      <c r="AX6" s="22">
        <f t="shared" si="6"/>
        <v>478.8</v>
      </c>
      <c r="AY6" s="22">
        <f t="shared" si="6"/>
        <v>309.10000000000002</v>
      </c>
      <c r="AZ6" s="22">
        <f t="shared" si="6"/>
        <v>306.08</v>
      </c>
      <c r="BA6" s="22">
        <f t="shared" si="6"/>
        <v>306.14999999999998</v>
      </c>
      <c r="BB6" s="22">
        <f t="shared" si="6"/>
        <v>297.54000000000002</v>
      </c>
      <c r="BC6" s="22">
        <f t="shared" si="6"/>
        <v>289.44</v>
      </c>
      <c r="BD6" s="21" t="str">
        <f>IF(BD7="","",IF(BD7="-","【-】","【"&amp;SUBSTITUTE(TEXT(BD7,"#,##0.00"),"-","△")&amp;"】"))</f>
        <v>【243.36】</v>
      </c>
      <c r="BE6" s="22">
        <f>IF(BE7="",NA(),BE7)</f>
        <v>68.45</v>
      </c>
      <c r="BF6" s="22">
        <f t="shared" ref="BF6:BN6" si="7">IF(BF7="",NA(),BF7)</f>
        <v>62.19</v>
      </c>
      <c r="BG6" s="22">
        <f t="shared" si="7"/>
        <v>50.26</v>
      </c>
      <c r="BH6" s="22">
        <f t="shared" si="7"/>
        <v>45.68</v>
      </c>
      <c r="BI6" s="22">
        <f t="shared" si="7"/>
        <v>36.49</v>
      </c>
      <c r="BJ6" s="22">
        <f t="shared" si="7"/>
        <v>290.42</v>
      </c>
      <c r="BK6" s="22">
        <f t="shared" si="7"/>
        <v>294.66000000000003</v>
      </c>
      <c r="BL6" s="22">
        <f t="shared" si="7"/>
        <v>285.27</v>
      </c>
      <c r="BM6" s="22">
        <f t="shared" si="7"/>
        <v>294.73</v>
      </c>
      <c r="BN6" s="22">
        <f t="shared" si="7"/>
        <v>301.23</v>
      </c>
      <c r="BO6" s="21" t="str">
        <f>IF(BO7="","",IF(BO7="-","【-】","【"&amp;SUBSTITUTE(TEXT(BO7,"#,##0.00"),"-","△")&amp;"】"))</f>
        <v>【265.93】</v>
      </c>
      <c r="BP6" s="22">
        <f>IF(BP7="",NA(),BP7)</f>
        <v>111.55</v>
      </c>
      <c r="BQ6" s="22">
        <f t="shared" ref="BQ6:BY6" si="8">IF(BQ7="",NA(),BQ7)</f>
        <v>101.57</v>
      </c>
      <c r="BR6" s="22">
        <f t="shared" si="8"/>
        <v>108.15</v>
      </c>
      <c r="BS6" s="22">
        <f t="shared" si="8"/>
        <v>100.43</v>
      </c>
      <c r="BT6" s="22">
        <f t="shared" si="8"/>
        <v>104.81</v>
      </c>
      <c r="BU6" s="22">
        <f t="shared" si="8"/>
        <v>106.11</v>
      </c>
      <c r="BV6" s="22">
        <f t="shared" si="8"/>
        <v>103.75</v>
      </c>
      <c r="BW6" s="22">
        <f t="shared" si="8"/>
        <v>105.3</v>
      </c>
      <c r="BX6" s="22">
        <f t="shared" si="8"/>
        <v>99.41</v>
      </c>
      <c r="BY6" s="22">
        <f t="shared" si="8"/>
        <v>101.11</v>
      </c>
      <c r="BZ6" s="21" t="str">
        <f>IF(BZ7="","",IF(BZ7="-","【-】","【"&amp;SUBSTITUTE(TEXT(BZ7,"#,##0.00"),"-","△")&amp;"】"))</f>
        <v>【97.82】</v>
      </c>
      <c r="CA6" s="22">
        <f>IF(CA7="",NA(),CA7)</f>
        <v>174.26</v>
      </c>
      <c r="CB6" s="22">
        <f t="shared" ref="CB6:CJ6" si="9">IF(CB7="",NA(),CB7)</f>
        <v>179.14</v>
      </c>
      <c r="CC6" s="22">
        <f t="shared" si="9"/>
        <v>178.23</v>
      </c>
      <c r="CD6" s="22">
        <f t="shared" si="9"/>
        <v>182.07</v>
      </c>
      <c r="CE6" s="22">
        <f t="shared" si="9"/>
        <v>185.32</v>
      </c>
      <c r="CF6" s="22">
        <f t="shared" si="9"/>
        <v>161.03</v>
      </c>
      <c r="CG6" s="22">
        <f t="shared" si="9"/>
        <v>159.93</v>
      </c>
      <c r="CH6" s="22">
        <f t="shared" si="9"/>
        <v>162.77000000000001</v>
      </c>
      <c r="CI6" s="22">
        <f t="shared" si="9"/>
        <v>170.87</v>
      </c>
      <c r="CJ6" s="22">
        <f t="shared" si="9"/>
        <v>171.09</v>
      </c>
      <c r="CK6" s="21" t="str">
        <f>IF(CK7="","",IF(CK7="-","【-】","【"&amp;SUBSTITUTE(TEXT(CK7,"#,##0.00"),"-","△")&amp;"】"))</f>
        <v>【177.56】</v>
      </c>
      <c r="CL6" s="22">
        <f>IF(CL7="",NA(),CL7)</f>
        <v>75.3</v>
      </c>
      <c r="CM6" s="22">
        <f t="shared" ref="CM6:CU6" si="10">IF(CM7="",NA(),CM7)</f>
        <v>77.06</v>
      </c>
      <c r="CN6" s="22">
        <f t="shared" si="10"/>
        <v>75.819999999999993</v>
      </c>
      <c r="CO6" s="22">
        <f t="shared" si="10"/>
        <v>73.77</v>
      </c>
      <c r="CP6" s="22">
        <f t="shared" si="10"/>
        <v>73.02</v>
      </c>
      <c r="CQ6" s="22">
        <f t="shared" si="10"/>
        <v>61.71</v>
      </c>
      <c r="CR6" s="22">
        <f t="shared" si="10"/>
        <v>63.12</v>
      </c>
      <c r="CS6" s="22">
        <f t="shared" si="10"/>
        <v>62.57</v>
      </c>
      <c r="CT6" s="22">
        <f t="shared" si="10"/>
        <v>61.56</v>
      </c>
      <c r="CU6" s="22">
        <f t="shared" si="10"/>
        <v>60.84</v>
      </c>
      <c r="CV6" s="21" t="str">
        <f>IF(CV7="","",IF(CV7="-","【-】","【"&amp;SUBSTITUTE(TEXT(CV7,"#,##0.00"),"-","△")&amp;"】"))</f>
        <v>【59.81】</v>
      </c>
      <c r="CW6" s="22">
        <f>IF(CW7="",NA(),CW7)</f>
        <v>92.2</v>
      </c>
      <c r="CX6" s="22">
        <f t="shared" ref="CX6:DF6" si="11">IF(CX7="",NA(),CX7)</f>
        <v>91.44</v>
      </c>
      <c r="CY6" s="22">
        <f t="shared" si="11"/>
        <v>92.04</v>
      </c>
      <c r="CZ6" s="22">
        <f t="shared" si="11"/>
        <v>92.45</v>
      </c>
      <c r="DA6" s="22">
        <f t="shared" si="11"/>
        <v>92.86</v>
      </c>
      <c r="DB6" s="22">
        <f t="shared" si="11"/>
        <v>90.03</v>
      </c>
      <c r="DC6" s="22">
        <f t="shared" si="11"/>
        <v>90.09</v>
      </c>
      <c r="DD6" s="22">
        <f t="shared" si="11"/>
        <v>90.21</v>
      </c>
      <c r="DE6" s="22">
        <f t="shared" si="11"/>
        <v>90.11</v>
      </c>
      <c r="DF6" s="22">
        <f t="shared" si="11"/>
        <v>89.73</v>
      </c>
      <c r="DG6" s="21" t="str">
        <f>IF(DG7="","",IF(DG7="-","【-】","【"&amp;SUBSTITUTE(TEXT(DG7,"#,##0.00"),"-","△")&amp;"】"))</f>
        <v>【89.42】</v>
      </c>
      <c r="DH6" s="22">
        <f>IF(DH7="",NA(),DH7)</f>
        <v>51.56</v>
      </c>
      <c r="DI6" s="22">
        <f t="shared" ref="DI6:DQ6" si="12">IF(DI7="",NA(),DI7)</f>
        <v>51.54</v>
      </c>
      <c r="DJ6" s="22">
        <f t="shared" si="12"/>
        <v>52.3</v>
      </c>
      <c r="DK6" s="22">
        <f t="shared" si="12"/>
        <v>53</v>
      </c>
      <c r="DL6" s="22">
        <f t="shared" si="12"/>
        <v>54.22</v>
      </c>
      <c r="DM6" s="22">
        <f t="shared" si="12"/>
        <v>49.6</v>
      </c>
      <c r="DN6" s="22">
        <f t="shared" si="12"/>
        <v>50.31</v>
      </c>
      <c r="DO6" s="22">
        <f t="shared" si="12"/>
        <v>50.74</v>
      </c>
      <c r="DP6" s="22">
        <f t="shared" si="12"/>
        <v>51.49</v>
      </c>
      <c r="DQ6" s="22">
        <f t="shared" si="12"/>
        <v>51.94</v>
      </c>
      <c r="DR6" s="21" t="str">
        <f>IF(DR7="","",IF(DR7="-","【-】","【"&amp;SUBSTITUTE(TEXT(DR7,"#,##0.00"),"-","△")&amp;"】"))</f>
        <v>【52.02】</v>
      </c>
      <c r="DS6" s="22">
        <f>IF(DS7="",NA(),DS7)</f>
        <v>1.81</v>
      </c>
      <c r="DT6" s="22">
        <f t="shared" ref="DT6:EB6" si="13">IF(DT7="",NA(),DT7)</f>
        <v>1.81</v>
      </c>
      <c r="DU6" s="22">
        <f t="shared" si="13"/>
        <v>12.55</v>
      </c>
      <c r="DV6" s="22">
        <f t="shared" si="13"/>
        <v>15.51</v>
      </c>
      <c r="DW6" s="22">
        <f t="shared" si="13"/>
        <v>17.559999999999999</v>
      </c>
      <c r="DX6" s="22">
        <f t="shared" si="13"/>
        <v>20.49</v>
      </c>
      <c r="DY6" s="22">
        <f t="shared" si="13"/>
        <v>21.34</v>
      </c>
      <c r="DZ6" s="22">
        <f t="shared" si="13"/>
        <v>23.27</v>
      </c>
      <c r="EA6" s="22">
        <f t="shared" si="13"/>
        <v>25.18</v>
      </c>
      <c r="EB6" s="22">
        <f t="shared" si="13"/>
        <v>26.52</v>
      </c>
      <c r="EC6" s="21" t="str">
        <f>IF(EC7="","",IF(EC7="-","【-】","【"&amp;SUBSTITUTE(TEXT(EC7,"#,##0.00"),"-","△")&amp;"】"))</f>
        <v>【25.37】</v>
      </c>
      <c r="ED6" s="22">
        <f>IF(ED7="",NA(),ED7)</f>
        <v>0.65</v>
      </c>
      <c r="EE6" s="22">
        <f t="shared" ref="EE6:EM6" si="14">IF(EE7="",NA(),EE7)</f>
        <v>0.54</v>
      </c>
      <c r="EF6" s="22">
        <f t="shared" si="14"/>
        <v>0.44</v>
      </c>
      <c r="EG6" s="22">
        <f t="shared" si="14"/>
        <v>0.49</v>
      </c>
      <c r="EH6" s="22">
        <f t="shared" si="14"/>
        <v>0.7</v>
      </c>
      <c r="EI6" s="22">
        <f t="shared" si="14"/>
        <v>0.72</v>
      </c>
      <c r="EJ6" s="22">
        <f t="shared" si="14"/>
        <v>0.69</v>
      </c>
      <c r="EK6" s="22">
        <f t="shared" si="14"/>
        <v>0.69</v>
      </c>
      <c r="EL6" s="22">
        <f t="shared" si="14"/>
        <v>0.67</v>
      </c>
      <c r="EM6" s="22">
        <f t="shared" si="14"/>
        <v>0.61</v>
      </c>
      <c r="EN6" s="21" t="str">
        <f>IF(EN7="","",IF(EN7="-","【-】","【"&amp;SUBSTITUTE(TEXT(EN7,"#,##0.00"),"-","△")&amp;"】"))</f>
        <v>【0.62】</v>
      </c>
    </row>
    <row r="7" spans="1:144" s="23" customFormat="1" x14ac:dyDescent="0.15">
      <c r="A7" s="15"/>
      <c r="B7" s="24">
        <v>2023</v>
      </c>
      <c r="C7" s="24">
        <v>112321</v>
      </c>
      <c r="D7" s="24">
        <v>46</v>
      </c>
      <c r="E7" s="24">
        <v>1</v>
      </c>
      <c r="F7" s="24">
        <v>0</v>
      </c>
      <c r="G7" s="24">
        <v>1</v>
      </c>
      <c r="H7" s="24" t="s">
        <v>93</v>
      </c>
      <c r="I7" s="24" t="s">
        <v>94</v>
      </c>
      <c r="J7" s="24" t="s">
        <v>95</v>
      </c>
      <c r="K7" s="24" t="s">
        <v>96</v>
      </c>
      <c r="L7" s="24" t="s">
        <v>97</v>
      </c>
      <c r="M7" s="24" t="s">
        <v>98</v>
      </c>
      <c r="N7" s="25" t="s">
        <v>99</v>
      </c>
      <c r="O7" s="25">
        <v>94.25</v>
      </c>
      <c r="P7" s="25">
        <v>99.95</v>
      </c>
      <c r="Q7" s="25">
        <v>2981</v>
      </c>
      <c r="R7" s="25">
        <v>150913</v>
      </c>
      <c r="S7" s="25">
        <v>82.41</v>
      </c>
      <c r="T7" s="25">
        <v>1831.25</v>
      </c>
      <c r="U7" s="25">
        <v>150678</v>
      </c>
      <c r="V7" s="25">
        <v>82.41</v>
      </c>
      <c r="W7" s="25">
        <v>1828.39</v>
      </c>
      <c r="X7" s="25">
        <v>121.76</v>
      </c>
      <c r="Y7" s="25">
        <v>110.85</v>
      </c>
      <c r="Z7" s="25">
        <v>118.13</v>
      </c>
      <c r="AA7" s="25">
        <v>119.65</v>
      </c>
      <c r="AB7" s="25">
        <v>116.14</v>
      </c>
      <c r="AC7" s="25">
        <v>113.35</v>
      </c>
      <c r="AD7" s="25">
        <v>112.36</v>
      </c>
      <c r="AE7" s="25">
        <v>112.26</v>
      </c>
      <c r="AF7" s="25">
        <v>110.04</v>
      </c>
      <c r="AG7" s="25">
        <v>109.67</v>
      </c>
      <c r="AH7" s="25">
        <v>108.24</v>
      </c>
      <c r="AI7" s="25">
        <v>0</v>
      </c>
      <c r="AJ7" s="25">
        <v>0</v>
      </c>
      <c r="AK7" s="25">
        <v>0</v>
      </c>
      <c r="AL7" s="25">
        <v>0</v>
      </c>
      <c r="AM7" s="25">
        <v>0</v>
      </c>
      <c r="AN7" s="25">
        <v>0.51</v>
      </c>
      <c r="AO7" s="25">
        <v>0.28999999999999998</v>
      </c>
      <c r="AP7" s="25">
        <v>0.25</v>
      </c>
      <c r="AQ7" s="25">
        <v>0.13</v>
      </c>
      <c r="AR7" s="25">
        <v>0</v>
      </c>
      <c r="AS7" s="25">
        <v>1.5</v>
      </c>
      <c r="AT7" s="25">
        <v>294.07</v>
      </c>
      <c r="AU7" s="25">
        <v>404.05</v>
      </c>
      <c r="AV7" s="25">
        <v>457.64</v>
      </c>
      <c r="AW7" s="25">
        <v>504.33</v>
      </c>
      <c r="AX7" s="25">
        <v>478.8</v>
      </c>
      <c r="AY7" s="25">
        <v>309.10000000000002</v>
      </c>
      <c r="AZ7" s="25">
        <v>306.08</v>
      </c>
      <c r="BA7" s="25">
        <v>306.14999999999998</v>
      </c>
      <c r="BB7" s="25">
        <v>297.54000000000002</v>
      </c>
      <c r="BC7" s="25">
        <v>289.44</v>
      </c>
      <c r="BD7" s="25">
        <v>243.36</v>
      </c>
      <c r="BE7" s="25">
        <v>68.45</v>
      </c>
      <c r="BF7" s="25">
        <v>62.19</v>
      </c>
      <c r="BG7" s="25">
        <v>50.26</v>
      </c>
      <c r="BH7" s="25">
        <v>45.68</v>
      </c>
      <c r="BI7" s="25">
        <v>36.49</v>
      </c>
      <c r="BJ7" s="25">
        <v>290.42</v>
      </c>
      <c r="BK7" s="25">
        <v>294.66000000000003</v>
      </c>
      <c r="BL7" s="25">
        <v>285.27</v>
      </c>
      <c r="BM7" s="25">
        <v>294.73</v>
      </c>
      <c r="BN7" s="25">
        <v>301.23</v>
      </c>
      <c r="BO7" s="25">
        <v>265.93</v>
      </c>
      <c r="BP7" s="25">
        <v>111.55</v>
      </c>
      <c r="BQ7" s="25">
        <v>101.57</v>
      </c>
      <c r="BR7" s="25">
        <v>108.15</v>
      </c>
      <c r="BS7" s="25">
        <v>100.43</v>
      </c>
      <c r="BT7" s="25">
        <v>104.81</v>
      </c>
      <c r="BU7" s="25">
        <v>106.11</v>
      </c>
      <c r="BV7" s="25">
        <v>103.75</v>
      </c>
      <c r="BW7" s="25">
        <v>105.3</v>
      </c>
      <c r="BX7" s="25">
        <v>99.41</v>
      </c>
      <c r="BY7" s="25">
        <v>101.11</v>
      </c>
      <c r="BZ7" s="25">
        <v>97.82</v>
      </c>
      <c r="CA7" s="25">
        <v>174.26</v>
      </c>
      <c r="CB7" s="25">
        <v>179.14</v>
      </c>
      <c r="CC7" s="25">
        <v>178.23</v>
      </c>
      <c r="CD7" s="25">
        <v>182.07</v>
      </c>
      <c r="CE7" s="25">
        <v>185.32</v>
      </c>
      <c r="CF7" s="25">
        <v>161.03</v>
      </c>
      <c r="CG7" s="25">
        <v>159.93</v>
      </c>
      <c r="CH7" s="25">
        <v>162.77000000000001</v>
      </c>
      <c r="CI7" s="25">
        <v>170.87</v>
      </c>
      <c r="CJ7" s="25">
        <v>171.09</v>
      </c>
      <c r="CK7" s="25">
        <v>177.56</v>
      </c>
      <c r="CL7" s="25">
        <v>75.3</v>
      </c>
      <c r="CM7" s="25">
        <v>77.06</v>
      </c>
      <c r="CN7" s="25">
        <v>75.819999999999993</v>
      </c>
      <c r="CO7" s="25">
        <v>73.77</v>
      </c>
      <c r="CP7" s="25">
        <v>73.02</v>
      </c>
      <c r="CQ7" s="25">
        <v>61.71</v>
      </c>
      <c r="CR7" s="25">
        <v>63.12</v>
      </c>
      <c r="CS7" s="25">
        <v>62.57</v>
      </c>
      <c r="CT7" s="25">
        <v>61.56</v>
      </c>
      <c r="CU7" s="25">
        <v>60.84</v>
      </c>
      <c r="CV7" s="25">
        <v>59.81</v>
      </c>
      <c r="CW7" s="25">
        <v>92.2</v>
      </c>
      <c r="CX7" s="25">
        <v>91.44</v>
      </c>
      <c r="CY7" s="25">
        <v>92.04</v>
      </c>
      <c r="CZ7" s="25">
        <v>92.45</v>
      </c>
      <c r="DA7" s="25">
        <v>92.86</v>
      </c>
      <c r="DB7" s="25">
        <v>90.03</v>
      </c>
      <c r="DC7" s="25">
        <v>90.09</v>
      </c>
      <c r="DD7" s="25">
        <v>90.21</v>
      </c>
      <c r="DE7" s="25">
        <v>90.11</v>
      </c>
      <c r="DF7" s="25">
        <v>89.73</v>
      </c>
      <c r="DG7" s="25">
        <v>89.42</v>
      </c>
      <c r="DH7" s="25">
        <v>51.56</v>
      </c>
      <c r="DI7" s="25">
        <v>51.54</v>
      </c>
      <c r="DJ7" s="25">
        <v>52.3</v>
      </c>
      <c r="DK7" s="25">
        <v>53</v>
      </c>
      <c r="DL7" s="25">
        <v>54.22</v>
      </c>
      <c r="DM7" s="25">
        <v>49.6</v>
      </c>
      <c r="DN7" s="25">
        <v>50.31</v>
      </c>
      <c r="DO7" s="25">
        <v>50.74</v>
      </c>
      <c r="DP7" s="25">
        <v>51.49</v>
      </c>
      <c r="DQ7" s="25">
        <v>51.94</v>
      </c>
      <c r="DR7" s="25">
        <v>52.02</v>
      </c>
      <c r="DS7" s="25">
        <v>1.81</v>
      </c>
      <c r="DT7" s="25">
        <v>1.81</v>
      </c>
      <c r="DU7" s="25">
        <v>12.55</v>
      </c>
      <c r="DV7" s="25">
        <v>15.51</v>
      </c>
      <c r="DW7" s="25">
        <v>17.559999999999999</v>
      </c>
      <c r="DX7" s="25">
        <v>20.49</v>
      </c>
      <c r="DY7" s="25">
        <v>21.34</v>
      </c>
      <c r="DZ7" s="25">
        <v>23.27</v>
      </c>
      <c r="EA7" s="25">
        <v>25.18</v>
      </c>
      <c r="EB7" s="25">
        <v>26.52</v>
      </c>
      <c r="EC7" s="25">
        <v>25.37</v>
      </c>
      <c r="ED7" s="25">
        <v>0.65</v>
      </c>
      <c r="EE7" s="25">
        <v>0.54</v>
      </c>
      <c r="EF7" s="25">
        <v>0.44</v>
      </c>
      <c r="EG7" s="25">
        <v>0.49</v>
      </c>
      <c r="EH7" s="25">
        <v>0.7</v>
      </c>
      <c r="EI7" s="25">
        <v>0.72</v>
      </c>
      <c r="EJ7" s="25">
        <v>0.69</v>
      </c>
      <c r="EK7" s="25">
        <v>0.69</v>
      </c>
      <c r="EL7" s="25">
        <v>0.67</v>
      </c>
      <c r="EM7" s="25">
        <v>0.61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2">
      <vt:variant>
        <vt:lpstr>ワークシート</vt:lpstr>
      </vt:variant>
      <vt:variant>
        <vt:i4>2</vt:i4>
      </vt:variant>
    </vt:vector>
  </HeadingPairs>
  <TitlesOfParts>
    <vt:vector baseType="lpstr" size="2">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2025-01-29T05:53:32Z</cp:lastPrinted>
  <dcterms:created xsi:type="dcterms:W3CDTF">2025-01-24T06:46:48Z</dcterms:created>
  <dcterms:modified xsi:type="dcterms:W3CDTF">2025-01-29T05:53:34Z</dcterms:modified>
</cp:coreProperties>
</file>