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codeName="ThisWorkbook"/>
  <bookViews>
    <workbookView tabRatio="786" windowHeight="12576" windowWidth="23256" xWindow="-108" yWindow="-108"/>
  </bookViews>
  <sheets>
    <sheet r:id="rId1" name="認知症対応型共同生活介護(50人)" sheetId="12"/>
    <sheet r:id="rId2" name="認知症対応型共同生活介護（1枚用）" sheetId="11"/>
    <sheet r:id="rId3" name="【記載例】認知症対応型共同生活介護" sheetId="8"/>
    <sheet r:id="rId4" name="シフト記号表（勤務時間帯）" sheetId="10"/>
    <sheet r:id="rId5" name="【記載例】シフト記号表（勤務時間帯）" sheetId="5"/>
    <sheet r:id="rId6" name="記入方法" sheetId="4"/>
    <sheet r:id="rId7" name="プルダウン・リスト" sheetId="3"/>
  </sheets>
  <definedNames>
    <definedName localSheetId="3" name="【記載例】シフト記号">'シフト記号表（勤務時間帯）'!$C$6:$C$47</definedName>
    <definedName name="【記載例】シフト記号">'【記載例】シフト記号表（勤務時間帯）'!$C$6:$C$47</definedName>
    <definedName localSheetId="4" name="_xlnm.Print_Area">'【記載例】シフト記号表（勤務時間帯）'!$B$1:$AB$52</definedName>
    <definedName localSheetId="2" name="_xlnm.Print_Area">【記載例】認知症対応型共同生活介護!$A$1:$BI$75</definedName>
    <definedName localSheetId="3" name="_xlnm.Print_Area">'シフト記号表（勤務時間帯）'!$B$1:$AB$52</definedName>
    <definedName localSheetId="5" name="_xlnm.Print_Area">記入方法!$B$1:$Q$84</definedName>
    <definedName localSheetId="1" name="_xlnm.Print_Area">'認知症対応型共同生活介護（1枚用）'!$A$1:$BI$75</definedName>
    <definedName localSheetId="0" name="_xlnm.Print_Area">'認知症対応型共同生活介護(50人)'!$A$1:$BI$177</definedName>
    <definedName localSheetId="1" name="_xlnm.Print_Titles">'認知症対応型共同生活介護（1枚用）'!$1:$20</definedName>
    <definedName localSheetId="0" name="_xlnm.Print_Titles">'認知症対応型共同生活介護(50人)'!$1:$20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B19" i="12" l="1"/>
  <c r="AB20" i="12" s="1"/>
  <c r="AV19" i="12"/>
  <c r="AV20" i="12" s="1"/>
  <c r="BC8" i="12"/>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<sst xmlns="http://schemas.openxmlformats.org/spreadsheetml/2006/main" count="1793" uniqueCount="255">
  <si>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</si>
  <si>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</si>
  <si>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</si>
  <si>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</si>
  <si>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</si>
  <si>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</si>
  <si>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</si>
  <si>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</si>
  <si>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</si>
  <si>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</si>
  <si>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</si>
  <si>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</si>
  <si>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</si>
  <si>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</si>
  <si>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</si>
  <si>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</si>
  <si>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</si>
  <si>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</si>
  <si>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</si>
  <si>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</si>
  <si>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</si>
  <si>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</si>
  <si>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</si>
  <si>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</si>
  <si>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</si>
  <si>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</si>
  <si>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</si>
  <si>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</si>
  <si>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</si>
  <si>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</si>
  <si>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</si>
  <si>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</si>
  <si>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</si>
  <si>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</si>
  <si>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</si>
  <si>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</si>
  <si>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</si>
  <si>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</si>
  <si>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</si>
  <si>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</si>
  <si>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</si>
  <si>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</si>
  <si>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</si>
  <si>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</si>
  <si>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</si>
  <si>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</si>
  <si>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</si>
  <si>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</si>
  <si>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</si>
  <si>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</si>
  <si>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</si>
  <si>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</si>
  <si>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</si>
  <si>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</si>
  <si>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</si>
  <si>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</si>
  <si>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</si>
  <si>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</si>
  <si>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</si>
  <si>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</si>
  <si>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</si>
  <si>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</si>
  <si>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</si>
  <si>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</si>
  <si>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</si>
  <si>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</si>
  <si>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</si>
  <si>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</si>
  <si>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</si>
  <si>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</si>
  <si>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</si>
  <si>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</si>
  <si>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</si>
  <si>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</si>
  <si>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</si>
  <si>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</si>
  <si>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</si>
  <si>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</si>
  <si>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</si>
  <si>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</si>
  <si>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</si>
  <si>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</si>
  <si>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</si>
  <si>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</si>
  <si>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</si>
  <si>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</si>
  <si>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</si>
  <si>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</si>
  <si>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</si>
  <si>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</si>
  <si>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</si>
  <si>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</si>
  <si>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</si>
  <si>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</si>
  <si>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</si>
  <si>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</si>
  <si>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</si>
  <si>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</si>
  <si>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</si>
  <si>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</si>
  <si>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</si>
  <si>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</si>
  <si>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</si>
  <si>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</si>
  <si>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</si>
  <si>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</si>
  <si>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</si>
  <si>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</si>
  <si>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</si>
  <si>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</si>
  <si>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</si>
  <si>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</si>
  <si>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</si>
  <si>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</si>
  <si>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</si>
  <si>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</si>
  <si>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</si>
  <si>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</si>
  <si>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</si>
  <si>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</si>
  <si>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</si>
  <si>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</si>
  <si>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</si>
  <si>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</si>
  <si>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</si>
  <si>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</si>
  <si>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</si>
  <si>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</si>
  <si>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</si>
  <si>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</si>
  <si>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</si>
  <si>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</si>
  <si>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</si>
  <si>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</si>
  <si>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</si>
  <si>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</si>
  <si>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</si>
  <si>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</si>
  <si>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</si>
  <si>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</si>
  <si>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</si>
  <si>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</si>
  <si>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</si>
  <si>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</si>
  <si>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</si>
  <si>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</si>
  <si>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</si>
  <si>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</si>
  <si>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</si>
  <si>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</si>
  <si>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</si>
  <si>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</si>
  <si>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</si>
  <si>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</si>
  <si>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</si>
  <si>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</si>
  <si>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</si>
  <si>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</si>
  <si>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</si>
  <si>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</si>
  <si>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</si>
  <si>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</si>
  <si>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</si>
  <si>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</si>
  <si>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</si>
  <si>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</si>
  <si>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</si>
  <si>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</si>
  <si>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</si>
  <si>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</si>
  <si>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</si>
  <si>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</si>
  <si>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</si>
  <si>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</si>
  <si>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</si>
  <si>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</si>
  <si>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</si>
  <si>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</si>
  <si>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</si>
  <si>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</si>
  <si>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</si>
  <si>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</si>
  <si>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</si>
  <si>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</si>
  <si>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</si>
  <si>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</si>
  <si>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</si>
  <si>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</si>
  <si>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</si>
  <si>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</si>
  <si>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</si>
  <si>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</si>
  <si>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</si>
  <si>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</si>
  <si>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</si>
  <si>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</si>
  <si>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</si>
  <si>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</si>
  <si>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</si>
  <si>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</si>
  <si>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</si>
  <si>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</si>
  <si>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</si>
  <si>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</si>
  <si>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</si>
  <si>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</si>
  <si>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</si>
  <si>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</si>
  <si>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</si>
  <si>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</si>
  <si>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</si>
  <si>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</si>
  <si>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</si>
  <si>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</si>
  <si>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</si>
  <si>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</si>
  <si>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</si>
  <si>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</si>
  <si>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</si>
  <si>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</si>
  <si>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</si>
  <si>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</si>
  <si>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</si>
  <si>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</si>
  <si>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</si>
  <si>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</si>
  <si>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</si>
  <si>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</si>
  <si>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</si>
  <si>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</si>
  <si>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</si>
  <si>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</si>
  <si>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</si>
  <si>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</si>
  <si>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</si>
  <si>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</si>
  <si>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</si>
  <si>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</si>
  <si>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</si>
  <si>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</si>
  <si>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</si>
  <si>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</si>
  <si>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</si>
  <si>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</si>
  <si>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</si>
  <si>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</si>
  <si>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</si>
  <si>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</si>
  <si>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</si>
  <si>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</si>
  <si>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</si>
  <si>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</si>
  <si>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</si>
  <si>
    <t>暦月</t>
  </si>
  <si>
    <t>実績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</si>
</sst>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6.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7.xml.rels>&#65279;<?xml version="1.0" encoding="utf-8" standalone="yes"?>
<Relationships xmlns="http://schemas.openxmlformats.org/package/2006/relationships">
  <Relationship Id="rId1"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tabSelected="1" view="pageBreakPreview" zoomScaleNormal="55" zoomScaleSheetLayoutView="100" workbookViewId="0">
      <selection activeCell="BC4" sqref="BC4:BF4"/>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5">
      <c r="H2" s="7"/>
      <c r="K2" s="7"/>
      <c r="L2" s="7"/>
      <c r="N2" s="9"/>
      <c r="O2" s="9"/>
      <c r="P2" s="9"/>
      <c r="Q2" s="9"/>
      <c r="R2" s="9"/>
      <c r="S2" s="9"/>
      <c r="T2" s="9"/>
      <c r="U2" s="9"/>
      <c r="Z2" s="112" t="s">
        <v>27</v>
      </c>
      <c r="AA2" s="386">
        <v>7</v>
      </c>
      <c r="AB2" s="386"/>
      <c r="AC2" s="112" t="s">
        <v>28</v>
      </c>
      <c r="AD2" s="387">
        <f>IF(AA2=0,"",YEAR(DATE(2018+AA2,1,1)))</f>
        <v>2025</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37" t="s">
        <v>253</v>
      </c>
      <c r="BD3" s="338"/>
      <c r="BE3" s="338"/>
      <c r="BF3" s="339"/>
      <c r="BG3" s="9"/>
    </row>
    <row r="4" spans="2:65" s="8" customFormat="1" ht="20.25" customHeight="1" x14ac:dyDescent="0.45">
      <c r="H4" s="7"/>
      <c r="K4" s="7"/>
      <c r="M4" s="9"/>
      <c r="N4" s="9"/>
      <c r="O4" s="9"/>
      <c r="P4" s="9"/>
      <c r="Q4" s="9"/>
      <c r="R4" s="9"/>
      <c r="S4" s="9"/>
      <c r="AA4" s="35"/>
      <c r="AB4" s="35"/>
      <c r="AC4" s="36"/>
      <c r="AD4" s="37"/>
      <c r="AE4" s="36"/>
      <c r="BB4" s="38" t="s">
        <v>149</v>
      </c>
      <c r="BC4" s="337" t="s">
        <v>254</v>
      </c>
      <c r="BD4" s="338"/>
      <c r="BE4" s="338"/>
      <c r="BF4" s="339"/>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5">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5">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t="str">
        <f>IF($BC$3="暦月",IF(DAY(DATE($AD$2,$AH$2,31))=31,31,""),"")</f>
        <v/>
      </c>
      <c r="AZ18" s="368"/>
      <c r="BA18" s="369"/>
      <c r="BB18" s="374"/>
      <c r="BC18" s="375"/>
      <c r="BD18" s="354"/>
      <c r="BE18" s="355"/>
      <c r="BF18" s="355"/>
      <c r="BG18" s="355"/>
      <c r="BH18" s="382"/>
    </row>
    <row r="19" spans="2:60" ht="20.25" hidden="1" customHeight="1" x14ac:dyDescent="0.45">
      <c r="B19" s="349"/>
      <c r="C19" s="354"/>
      <c r="D19" s="355"/>
      <c r="E19" s="356"/>
      <c r="F19" s="184"/>
      <c r="G19" s="187"/>
      <c r="H19" s="361"/>
      <c r="I19" s="364"/>
      <c r="J19" s="355"/>
      <c r="K19" s="355"/>
      <c r="L19" s="356"/>
      <c r="M19" s="364"/>
      <c r="N19" s="355"/>
      <c r="O19" s="356"/>
      <c r="P19" s="364"/>
      <c r="Q19" s="355"/>
      <c r="R19" s="355"/>
      <c r="S19" s="355"/>
      <c r="T19" s="382"/>
      <c r="U19" s="132">
        <f>WEEKDAY(DATE($AD$2,$AH$2,1))</f>
        <v>3</v>
      </c>
      <c r="V19" s="133">
        <f>WEEKDAY(DATE($AD$2,$AH$2,2))</f>
        <v>4</v>
      </c>
      <c r="W19" s="133">
        <f>WEEKDAY(DATE($AD$2,$AH$2,3))</f>
        <v>5</v>
      </c>
      <c r="X19" s="133">
        <f>WEEKDAY(DATE($AD$2,$AH$2,4))</f>
        <v>6</v>
      </c>
      <c r="Y19" s="133">
        <f>WEEKDAY(DATE($AD$2,$AH$2,5))</f>
        <v>7</v>
      </c>
      <c r="Z19" s="133">
        <f>WEEKDAY(DATE($AD$2,$AH$2,6))</f>
        <v>1</v>
      </c>
      <c r="AA19" s="134">
        <f>WEEKDAY(DATE($AD$2,$AH$2,7))</f>
        <v>2</v>
      </c>
      <c r="AB19" s="135">
        <f>WEEKDAY(DATE($AD$2,$AH$2,8))</f>
        <v>3</v>
      </c>
      <c r="AC19" s="133">
        <f>WEEKDAY(DATE($AD$2,$AH$2,9))</f>
        <v>4</v>
      </c>
      <c r="AD19" s="133">
        <f>WEEKDAY(DATE($AD$2,$AH$2,10))</f>
        <v>5</v>
      </c>
      <c r="AE19" s="133">
        <f>WEEKDAY(DATE($AD$2,$AH$2,11))</f>
        <v>6</v>
      </c>
      <c r="AF19" s="133">
        <f>WEEKDAY(DATE($AD$2,$AH$2,12))</f>
        <v>7</v>
      </c>
      <c r="AG19" s="133">
        <f>WEEKDAY(DATE($AD$2,$AH$2,13))</f>
        <v>1</v>
      </c>
      <c r="AH19" s="134">
        <f>WEEKDAY(DATE($AD$2,$AH$2,14))</f>
        <v>2</v>
      </c>
      <c r="AI19" s="135">
        <f>WEEKDAY(DATE($AD$2,$AH$2,15))</f>
        <v>3</v>
      </c>
      <c r="AJ19" s="133">
        <f>WEEKDAY(DATE($AD$2,$AH$2,16))</f>
        <v>4</v>
      </c>
      <c r="AK19" s="133">
        <f>WEEKDAY(DATE($AD$2,$AH$2,17))</f>
        <v>5</v>
      </c>
      <c r="AL19" s="133">
        <f>WEEKDAY(DATE($AD$2,$AH$2,18))</f>
        <v>6</v>
      </c>
      <c r="AM19" s="133">
        <f>WEEKDAY(DATE($AD$2,$AH$2,19))</f>
        <v>7</v>
      </c>
      <c r="AN19" s="133">
        <f>WEEKDAY(DATE($AD$2,$AH$2,20))</f>
        <v>1</v>
      </c>
      <c r="AO19" s="134">
        <f>WEEKDAY(DATE($AD$2,$AH$2,21))</f>
        <v>2</v>
      </c>
      <c r="AP19" s="135">
        <f>WEEKDAY(DATE($AD$2,$AH$2,22))</f>
        <v>3</v>
      </c>
      <c r="AQ19" s="133">
        <f>WEEKDAY(DATE($AD$2,$AH$2,23))</f>
        <v>4</v>
      </c>
      <c r="AR19" s="133">
        <f>WEEKDAY(DATE($AD$2,$AH$2,24))</f>
        <v>5</v>
      </c>
      <c r="AS19" s="133">
        <f>WEEKDAY(DATE($AD$2,$AH$2,25))</f>
        <v>6</v>
      </c>
      <c r="AT19" s="133">
        <f>WEEKDAY(DATE($AD$2,$AH$2,26))</f>
        <v>7</v>
      </c>
      <c r="AU19" s="133">
        <f>WEEKDAY(DATE($AD$2,$AH$2,27))</f>
        <v>1</v>
      </c>
      <c r="AV19" s="134">
        <f>WEEKDAY(DATE($AD$2,$AH$2,28))</f>
        <v>2</v>
      </c>
      <c r="AW19" s="135">
        <f>IF(AW18=29,WEEKDAY(DATE($AD$2,$AH$2,29)),0)</f>
        <v>3</v>
      </c>
      <c r="AX19" s="133">
        <f>IF(AX18=30,WEEKDAY(DATE($AD$2,$AH$2,30)),0)</f>
        <v>4</v>
      </c>
      <c r="AY19" s="134">
        <f>IF(AY18=31,WEEKDAY(DATE($AD$2,$AH$2,31)),0)</f>
        <v>0</v>
      </c>
      <c r="AZ19" s="368"/>
      <c r="BA19" s="369"/>
      <c r="BB19" s="374"/>
      <c r="BC19" s="375"/>
      <c r="BD19" s="354"/>
      <c r="BE19" s="355"/>
      <c r="BF19" s="355"/>
      <c r="BG19" s="355"/>
      <c r="BH19" s="382"/>
    </row>
    <row r="20" spans="2:60" ht="20.25" customHeight="1" thickBot="1" x14ac:dyDescent="0.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火</v>
      </c>
      <c r="V20" s="140" t="str">
        <f t="shared" ref="V20:AV20" si="0">IF(V19=1,"日",IF(V19=2,"月",IF(V19=3,"火",IF(V19=4,"水",IF(V19=5,"木",IF(V19=6,"金","土"))))))</f>
        <v>水</v>
      </c>
      <c r="W20" s="140" t="str">
        <f t="shared" si="0"/>
        <v>木</v>
      </c>
      <c r="X20" s="140" t="str">
        <f t="shared" si="0"/>
        <v>金</v>
      </c>
      <c r="Y20" s="140" t="str">
        <f t="shared" si="0"/>
        <v>土</v>
      </c>
      <c r="Z20" s="140" t="str">
        <f t="shared" si="0"/>
        <v>日</v>
      </c>
      <c r="AA20" s="141" t="str">
        <f t="shared" si="0"/>
        <v>月</v>
      </c>
      <c r="AB20" s="142" t="str">
        <f>IF(AB19=1,"日",IF(AB19=2,"月",IF(AB19=3,"火",IF(AB19=4,"水",IF(AB19=5,"木",IF(AB19=6,"金","土"))))))</f>
        <v>火</v>
      </c>
      <c r="AC20" s="140" t="str">
        <f t="shared" si="0"/>
        <v>水</v>
      </c>
      <c r="AD20" s="140" t="str">
        <f t="shared" si="0"/>
        <v>木</v>
      </c>
      <c r="AE20" s="140" t="str">
        <f t="shared" si="0"/>
        <v>金</v>
      </c>
      <c r="AF20" s="140" t="str">
        <f t="shared" si="0"/>
        <v>土</v>
      </c>
      <c r="AG20" s="140" t="str">
        <f t="shared" si="0"/>
        <v>日</v>
      </c>
      <c r="AH20" s="141" t="str">
        <f t="shared" si="0"/>
        <v>月</v>
      </c>
      <c r="AI20" s="142" t="str">
        <f>IF(AI19=1,"日",IF(AI19=2,"月",IF(AI19=3,"火",IF(AI19=4,"水",IF(AI19=5,"木",IF(AI19=6,"金","土"))))))</f>
        <v>火</v>
      </c>
      <c r="AJ20" s="140" t="str">
        <f t="shared" si="0"/>
        <v>水</v>
      </c>
      <c r="AK20" s="140" t="str">
        <f t="shared" si="0"/>
        <v>木</v>
      </c>
      <c r="AL20" s="140" t="str">
        <f t="shared" si="0"/>
        <v>金</v>
      </c>
      <c r="AM20" s="140" t="str">
        <f t="shared" si="0"/>
        <v>土</v>
      </c>
      <c r="AN20" s="140" t="str">
        <f t="shared" si="0"/>
        <v>日</v>
      </c>
      <c r="AO20" s="141" t="str">
        <f t="shared" si="0"/>
        <v>月</v>
      </c>
      <c r="AP20" s="142" t="str">
        <f>IF(AP19=1,"日",IF(AP19=2,"月",IF(AP19=3,"火",IF(AP19=4,"水",IF(AP19=5,"木",IF(AP19=6,"金","土"))))))</f>
        <v>火</v>
      </c>
      <c r="AQ20" s="140" t="str">
        <f t="shared" si="0"/>
        <v>水</v>
      </c>
      <c r="AR20" s="140" t="str">
        <f t="shared" si="0"/>
        <v>木</v>
      </c>
      <c r="AS20" s="140" t="str">
        <f t="shared" si="0"/>
        <v>金</v>
      </c>
      <c r="AT20" s="140" t="str">
        <f t="shared" si="0"/>
        <v>土</v>
      </c>
      <c r="AU20" s="140" t="str">
        <f t="shared" si="0"/>
        <v>日</v>
      </c>
      <c r="AV20" s="141" t="str">
        <f t="shared" si="0"/>
        <v>月</v>
      </c>
      <c r="AW20" s="140" t="str">
        <f>IF(AW19=1,"日",IF(AW19=2,"月",IF(AW19=3,"火",IF(AW19=4,"水",IF(AW19=5,"木",IF(AW19=6,"金",IF(AW19=0,"","土")))))))</f>
        <v>火</v>
      </c>
      <c r="AX20" s="140" t="str">
        <f>IF(AX19=1,"日",IF(AX19=2,"月",IF(AX19=3,"火",IF(AX19=4,"水",IF(AX19=5,"木",IF(AX19=6,"金",IF(AX19=0,"","土")))))))</f>
        <v>水</v>
      </c>
      <c r="AY20" s="140" t="str">
        <f>IF(AY19=1,"日",IF(AY19=2,"月",IF(AY19=3,"火",IF(AY19=4,"水",IF(AY19=5,"木",IF(AY19=6,"金",IF(AY19=0,"","土")))))))</f>
        <v/>
      </c>
      <c r="AZ20" s="370"/>
      <c r="BA20" s="371"/>
      <c r="BB20" s="376"/>
      <c r="BC20" s="377"/>
      <c r="BD20" s="357"/>
      <c r="BE20" s="358"/>
      <c r="BF20" s="358"/>
      <c r="BG20" s="358"/>
      <c r="BH20" s="383"/>
    </row>
    <row r="21" spans="2:60" ht="20.25" customHeight="1" x14ac:dyDescent="0.45">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5">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5">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5">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5">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5">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5">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5">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5">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5">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5">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5">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5">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5">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5">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5">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5">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5">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5">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5">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5">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5">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5">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5">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5">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5">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5">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5">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5">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5">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5">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5">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5">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5">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5">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5">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5">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5">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5">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5">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5">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5">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5">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5">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5">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5">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5">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5">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5">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5">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5">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5">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5">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5">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5">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5">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5">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5">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5">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5">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5">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5">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5">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5">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5">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5">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5">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5">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5">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5">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5">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5">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5">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5">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5">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5">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5">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5">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5">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5">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5">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5">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5">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5">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5">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5">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5">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5">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5">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5">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5">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5">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5">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5">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5">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5">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5">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5">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5">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5">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5">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5">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5">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5">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5">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5">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5">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5">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5">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5">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5">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5">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5">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5">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5">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5">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5">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5">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5">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5">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5">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5">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5">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5">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5">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5">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5">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5">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5">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5">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5">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5">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5">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5">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5">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5">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5">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5">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5">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5">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5">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5">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5">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5">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5">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5">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5">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5">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5">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5">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5">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5">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5">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Normal="55" zoomScaleSheetLayoutView="100" workbookViewId="0">
      <selection activeCell="BC4" sqref="BC4:BF4"/>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5">
      <c r="H2" s="7"/>
      <c r="K2" s="7"/>
      <c r="L2" s="7"/>
      <c r="N2" s="9"/>
      <c r="O2" s="9"/>
      <c r="P2" s="9"/>
      <c r="Q2" s="9"/>
      <c r="R2" s="9"/>
      <c r="S2" s="9"/>
      <c r="T2" s="9"/>
      <c r="U2" s="9"/>
      <c r="Z2" s="112" t="s">
        <v>27</v>
      </c>
      <c r="AA2" s="386">
        <v>7</v>
      </c>
      <c r="AB2" s="386"/>
      <c r="AC2" s="112" t="s">
        <v>28</v>
      </c>
      <c r="AD2" s="387">
        <f>IF(AA2=0,"",YEAR(DATE(2018+AA2,1,1)))</f>
        <v>2025</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37" t="s">
        <v>253</v>
      </c>
      <c r="BD3" s="338"/>
      <c r="BE3" s="338"/>
      <c r="BF3" s="339"/>
      <c r="BG3" s="9"/>
    </row>
    <row r="4" spans="2:65" s="8" customFormat="1" ht="20.25" customHeight="1" x14ac:dyDescent="0.45">
      <c r="H4" s="7"/>
      <c r="K4" s="7"/>
      <c r="M4" s="9"/>
      <c r="N4" s="9"/>
      <c r="O4" s="9"/>
      <c r="P4" s="9"/>
      <c r="Q4" s="9"/>
      <c r="R4" s="9"/>
      <c r="S4" s="9"/>
      <c r="AA4" s="35"/>
      <c r="AB4" s="35"/>
      <c r="AC4" s="36"/>
      <c r="AD4" s="37"/>
      <c r="AE4" s="36"/>
      <c r="BB4" s="38" t="s">
        <v>149</v>
      </c>
      <c r="BC4" s="337" t="s">
        <v>254</v>
      </c>
      <c r="BD4" s="338"/>
      <c r="BE4" s="338"/>
      <c r="BF4" s="339"/>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5">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5">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t="str">
        <f>IF($BC$3="暦月",IF(DAY(DATE($AD$2,$AH$2,31))=31,31,""),"")</f>
        <v/>
      </c>
      <c r="AZ18" s="368"/>
      <c r="BA18" s="369"/>
      <c r="BB18" s="374"/>
      <c r="BC18" s="375"/>
      <c r="BD18" s="354"/>
      <c r="BE18" s="355"/>
      <c r="BF18" s="355"/>
      <c r="BG18" s="355"/>
      <c r="BH18" s="382"/>
    </row>
    <row r="19" spans="2:60" ht="20.25" hidden="1" customHeight="1" x14ac:dyDescent="0.45">
      <c r="B19" s="349"/>
      <c r="C19" s="354"/>
      <c r="D19" s="355"/>
      <c r="E19" s="356"/>
      <c r="F19" s="184"/>
      <c r="G19" s="187"/>
      <c r="H19" s="361"/>
      <c r="I19" s="364"/>
      <c r="J19" s="355"/>
      <c r="K19" s="355"/>
      <c r="L19" s="356"/>
      <c r="M19" s="364"/>
      <c r="N19" s="355"/>
      <c r="O19" s="356"/>
      <c r="P19" s="364"/>
      <c r="Q19" s="355"/>
      <c r="R19" s="355"/>
      <c r="S19" s="355"/>
      <c r="T19" s="382"/>
      <c r="U19" s="132">
        <f>WEEKDAY(DATE($AD$2,$AH$2,1))</f>
        <v>3</v>
      </c>
      <c r="V19" s="133">
        <f>WEEKDAY(DATE($AD$2,$AH$2,2))</f>
        <v>4</v>
      </c>
      <c r="W19" s="133">
        <f>WEEKDAY(DATE($AD$2,$AH$2,3))</f>
        <v>5</v>
      </c>
      <c r="X19" s="133">
        <f>WEEKDAY(DATE($AD$2,$AH$2,4))</f>
        <v>6</v>
      </c>
      <c r="Y19" s="133">
        <f>WEEKDAY(DATE($AD$2,$AH$2,5))</f>
        <v>7</v>
      </c>
      <c r="Z19" s="133">
        <f>WEEKDAY(DATE($AD$2,$AH$2,6))</f>
        <v>1</v>
      </c>
      <c r="AA19" s="134">
        <f>WEEKDAY(DATE($AD$2,$AH$2,7))</f>
        <v>2</v>
      </c>
      <c r="AB19" s="135">
        <f>WEEKDAY(DATE($AD$2,$AH$2,8))</f>
        <v>3</v>
      </c>
      <c r="AC19" s="133">
        <f>WEEKDAY(DATE($AD$2,$AH$2,9))</f>
        <v>4</v>
      </c>
      <c r="AD19" s="133">
        <f>WEEKDAY(DATE($AD$2,$AH$2,10))</f>
        <v>5</v>
      </c>
      <c r="AE19" s="133">
        <f>WEEKDAY(DATE($AD$2,$AH$2,11))</f>
        <v>6</v>
      </c>
      <c r="AF19" s="133">
        <f>WEEKDAY(DATE($AD$2,$AH$2,12))</f>
        <v>7</v>
      </c>
      <c r="AG19" s="133">
        <f>WEEKDAY(DATE($AD$2,$AH$2,13))</f>
        <v>1</v>
      </c>
      <c r="AH19" s="134">
        <f>WEEKDAY(DATE($AD$2,$AH$2,14))</f>
        <v>2</v>
      </c>
      <c r="AI19" s="135">
        <f>WEEKDAY(DATE($AD$2,$AH$2,15))</f>
        <v>3</v>
      </c>
      <c r="AJ19" s="133">
        <f>WEEKDAY(DATE($AD$2,$AH$2,16))</f>
        <v>4</v>
      </c>
      <c r="AK19" s="133">
        <f>WEEKDAY(DATE($AD$2,$AH$2,17))</f>
        <v>5</v>
      </c>
      <c r="AL19" s="133">
        <f>WEEKDAY(DATE($AD$2,$AH$2,18))</f>
        <v>6</v>
      </c>
      <c r="AM19" s="133">
        <f>WEEKDAY(DATE($AD$2,$AH$2,19))</f>
        <v>7</v>
      </c>
      <c r="AN19" s="133">
        <f>WEEKDAY(DATE($AD$2,$AH$2,20))</f>
        <v>1</v>
      </c>
      <c r="AO19" s="134">
        <f>WEEKDAY(DATE($AD$2,$AH$2,21))</f>
        <v>2</v>
      </c>
      <c r="AP19" s="135">
        <f>WEEKDAY(DATE($AD$2,$AH$2,22))</f>
        <v>3</v>
      </c>
      <c r="AQ19" s="133">
        <f>WEEKDAY(DATE($AD$2,$AH$2,23))</f>
        <v>4</v>
      </c>
      <c r="AR19" s="133">
        <f>WEEKDAY(DATE($AD$2,$AH$2,24))</f>
        <v>5</v>
      </c>
      <c r="AS19" s="133">
        <f>WEEKDAY(DATE($AD$2,$AH$2,25))</f>
        <v>6</v>
      </c>
      <c r="AT19" s="133">
        <f>WEEKDAY(DATE($AD$2,$AH$2,26))</f>
        <v>7</v>
      </c>
      <c r="AU19" s="133">
        <f>WEEKDAY(DATE($AD$2,$AH$2,27))</f>
        <v>1</v>
      </c>
      <c r="AV19" s="134">
        <f>WEEKDAY(DATE($AD$2,$AH$2,28))</f>
        <v>2</v>
      </c>
      <c r="AW19" s="135">
        <f>IF(AW18=29,WEEKDAY(DATE($AD$2,$AH$2,29)),0)</f>
        <v>3</v>
      </c>
      <c r="AX19" s="133">
        <f>IF(AX18=30,WEEKDAY(DATE($AD$2,$AH$2,30)),0)</f>
        <v>4</v>
      </c>
      <c r="AY19" s="134">
        <f>IF(AY18=31,WEEKDAY(DATE($AD$2,$AH$2,31)),0)</f>
        <v>0</v>
      </c>
      <c r="AZ19" s="368"/>
      <c r="BA19" s="369"/>
      <c r="BB19" s="374"/>
      <c r="BC19" s="375"/>
      <c r="BD19" s="354"/>
      <c r="BE19" s="355"/>
      <c r="BF19" s="355"/>
      <c r="BG19" s="355"/>
      <c r="BH19" s="382"/>
    </row>
    <row r="20" spans="2:60" ht="20.25" customHeight="1" thickBot="1" x14ac:dyDescent="0.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火</v>
      </c>
      <c r="V20" s="140" t="str">
        <f t="shared" ref="V20:AV20" si="0">IF(V19=1,"日",IF(V19=2,"月",IF(V19=3,"火",IF(V19=4,"水",IF(V19=5,"木",IF(V19=6,"金","土"))))))</f>
        <v>水</v>
      </c>
      <c r="W20" s="140" t="str">
        <f t="shared" si="0"/>
        <v>木</v>
      </c>
      <c r="X20" s="140" t="str">
        <f t="shared" si="0"/>
        <v>金</v>
      </c>
      <c r="Y20" s="140" t="str">
        <f t="shared" si="0"/>
        <v>土</v>
      </c>
      <c r="Z20" s="140" t="str">
        <f t="shared" si="0"/>
        <v>日</v>
      </c>
      <c r="AA20" s="141" t="str">
        <f t="shared" si="0"/>
        <v>月</v>
      </c>
      <c r="AB20" s="142" t="str">
        <f>IF(AB19=1,"日",IF(AB19=2,"月",IF(AB19=3,"火",IF(AB19=4,"水",IF(AB19=5,"木",IF(AB19=6,"金","土"))))))</f>
        <v>火</v>
      </c>
      <c r="AC20" s="140" t="str">
        <f t="shared" si="0"/>
        <v>水</v>
      </c>
      <c r="AD20" s="140" t="str">
        <f t="shared" si="0"/>
        <v>木</v>
      </c>
      <c r="AE20" s="140" t="str">
        <f t="shared" si="0"/>
        <v>金</v>
      </c>
      <c r="AF20" s="140" t="str">
        <f t="shared" si="0"/>
        <v>土</v>
      </c>
      <c r="AG20" s="140" t="str">
        <f t="shared" si="0"/>
        <v>日</v>
      </c>
      <c r="AH20" s="141" t="str">
        <f t="shared" si="0"/>
        <v>月</v>
      </c>
      <c r="AI20" s="142" t="str">
        <f>IF(AI19=1,"日",IF(AI19=2,"月",IF(AI19=3,"火",IF(AI19=4,"水",IF(AI19=5,"木",IF(AI19=6,"金","土"))))))</f>
        <v>火</v>
      </c>
      <c r="AJ20" s="140" t="str">
        <f t="shared" si="0"/>
        <v>水</v>
      </c>
      <c r="AK20" s="140" t="str">
        <f t="shared" si="0"/>
        <v>木</v>
      </c>
      <c r="AL20" s="140" t="str">
        <f t="shared" si="0"/>
        <v>金</v>
      </c>
      <c r="AM20" s="140" t="str">
        <f t="shared" si="0"/>
        <v>土</v>
      </c>
      <c r="AN20" s="140" t="str">
        <f t="shared" si="0"/>
        <v>日</v>
      </c>
      <c r="AO20" s="141" t="str">
        <f t="shared" si="0"/>
        <v>月</v>
      </c>
      <c r="AP20" s="142" t="str">
        <f>IF(AP19=1,"日",IF(AP19=2,"月",IF(AP19=3,"火",IF(AP19=4,"水",IF(AP19=5,"木",IF(AP19=6,"金","土"))))))</f>
        <v>火</v>
      </c>
      <c r="AQ20" s="140" t="str">
        <f t="shared" si="0"/>
        <v>水</v>
      </c>
      <c r="AR20" s="140" t="str">
        <f t="shared" si="0"/>
        <v>木</v>
      </c>
      <c r="AS20" s="140" t="str">
        <f t="shared" si="0"/>
        <v>金</v>
      </c>
      <c r="AT20" s="140" t="str">
        <f t="shared" si="0"/>
        <v>土</v>
      </c>
      <c r="AU20" s="140" t="str">
        <f t="shared" si="0"/>
        <v>日</v>
      </c>
      <c r="AV20" s="141" t="str">
        <f t="shared" si="0"/>
        <v>月</v>
      </c>
      <c r="AW20" s="140" t="str">
        <f>IF(AW19=1,"日",IF(AW19=2,"月",IF(AW19=3,"火",IF(AW19=4,"水",IF(AW19=5,"木",IF(AW19=6,"金",IF(AW19=0,"","土")))))))</f>
        <v>火</v>
      </c>
      <c r="AX20" s="140" t="str">
        <f>IF(AX19=1,"日",IF(AX19=2,"月",IF(AX19=3,"火",IF(AX19=4,"水",IF(AX19=5,"木",IF(AX19=6,"金",IF(AX19=0,"","土")))))))</f>
        <v>水</v>
      </c>
      <c r="AY20" s="140" t="str">
        <f>IF(AY19=1,"日",IF(AY19=2,"月",IF(AY19=3,"火",IF(AY19=4,"水",IF(AY19=5,"木",IF(AY19=6,"金",IF(AY19=0,"","土")))))))</f>
        <v/>
      </c>
      <c r="AZ20" s="370"/>
      <c r="BA20" s="371"/>
      <c r="BB20" s="376"/>
      <c r="BC20" s="377"/>
      <c r="BD20" s="357"/>
      <c r="BE20" s="358"/>
      <c r="BF20" s="358"/>
      <c r="BG20" s="358"/>
      <c r="BH20" s="383"/>
    </row>
    <row r="21" spans="2:60" ht="20.25" customHeight="1" x14ac:dyDescent="0.45">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5">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5">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5">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5">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5">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5">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5">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5">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5">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5">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5">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5">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5">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5">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5">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5">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5">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5">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5">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5">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5">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5">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5">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5">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5">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5">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5">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5">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5">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5">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5">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5">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5">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5">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5">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5">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5">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5">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5">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5">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5">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5">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5">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5">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5">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5">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5">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5">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5">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5">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zoomScaleNormal="55" zoomScaleSheetLayoutView="100" workbookViewId="0">
      <selection activeCell="AA3" sqref="AA3"/>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5">
      <c r="H2" s="7"/>
      <c r="K2" s="7"/>
      <c r="L2" s="7"/>
      <c r="N2" s="9"/>
      <c r="O2" s="9"/>
      <c r="P2" s="9"/>
      <c r="Q2" s="9"/>
      <c r="R2" s="9"/>
      <c r="S2" s="9"/>
      <c r="T2" s="9"/>
      <c r="U2" s="9"/>
      <c r="Z2" s="112" t="s">
        <v>27</v>
      </c>
      <c r="AA2" s="386">
        <v>7</v>
      </c>
      <c r="AB2" s="386"/>
      <c r="AC2" s="112" t="s">
        <v>28</v>
      </c>
      <c r="AD2" s="387">
        <f>IF(AA2=0,"",YEAR(DATE(2018+AA2,1,1)))</f>
        <v>2025</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5">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5">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5">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5">
      <c r="B19" s="349"/>
      <c r="C19" s="354"/>
      <c r="D19" s="355"/>
      <c r="E19" s="356"/>
      <c r="F19" s="120"/>
      <c r="G19" s="32"/>
      <c r="H19" s="361"/>
      <c r="I19" s="364"/>
      <c r="J19" s="355"/>
      <c r="K19" s="355"/>
      <c r="L19" s="356"/>
      <c r="M19" s="364"/>
      <c r="N19" s="355"/>
      <c r="O19" s="356"/>
      <c r="P19" s="364"/>
      <c r="Q19" s="355"/>
      <c r="R19" s="355"/>
      <c r="S19" s="355"/>
      <c r="T19" s="382"/>
      <c r="U19" s="132">
        <f>WEEKDAY(DATE($AD$2,$AH$2,1))</f>
        <v>3</v>
      </c>
      <c r="V19" s="133">
        <f>WEEKDAY(DATE($AD$2,$AH$2,2))</f>
        <v>4</v>
      </c>
      <c r="W19" s="133">
        <f>WEEKDAY(DATE($AD$2,$AH$2,3))</f>
        <v>5</v>
      </c>
      <c r="X19" s="133">
        <f>WEEKDAY(DATE($AD$2,$AH$2,4))</f>
        <v>6</v>
      </c>
      <c r="Y19" s="133">
        <f>WEEKDAY(DATE($AD$2,$AH$2,5))</f>
        <v>7</v>
      </c>
      <c r="Z19" s="133">
        <f>WEEKDAY(DATE($AD$2,$AH$2,6))</f>
        <v>1</v>
      </c>
      <c r="AA19" s="134">
        <f>WEEKDAY(DATE($AD$2,$AH$2,7))</f>
        <v>2</v>
      </c>
      <c r="AB19" s="135">
        <f>WEEKDAY(DATE($AD$2,$AH$2,8))</f>
        <v>3</v>
      </c>
      <c r="AC19" s="133">
        <f>WEEKDAY(DATE($AD$2,$AH$2,9))</f>
        <v>4</v>
      </c>
      <c r="AD19" s="133">
        <f>WEEKDAY(DATE($AD$2,$AH$2,10))</f>
        <v>5</v>
      </c>
      <c r="AE19" s="133">
        <f>WEEKDAY(DATE($AD$2,$AH$2,11))</f>
        <v>6</v>
      </c>
      <c r="AF19" s="133">
        <f>WEEKDAY(DATE($AD$2,$AH$2,12))</f>
        <v>7</v>
      </c>
      <c r="AG19" s="133">
        <f>WEEKDAY(DATE($AD$2,$AH$2,13))</f>
        <v>1</v>
      </c>
      <c r="AH19" s="134">
        <f>WEEKDAY(DATE($AD$2,$AH$2,14))</f>
        <v>2</v>
      </c>
      <c r="AI19" s="135">
        <f>WEEKDAY(DATE($AD$2,$AH$2,15))</f>
        <v>3</v>
      </c>
      <c r="AJ19" s="133">
        <f>WEEKDAY(DATE($AD$2,$AH$2,16))</f>
        <v>4</v>
      </c>
      <c r="AK19" s="133">
        <f>WEEKDAY(DATE($AD$2,$AH$2,17))</f>
        <v>5</v>
      </c>
      <c r="AL19" s="133">
        <f>WEEKDAY(DATE($AD$2,$AH$2,18))</f>
        <v>6</v>
      </c>
      <c r="AM19" s="133">
        <f>WEEKDAY(DATE($AD$2,$AH$2,19))</f>
        <v>7</v>
      </c>
      <c r="AN19" s="133">
        <f>WEEKDAY(DATE($AD$2,$AH$2,20))</f>
        <v>1</v>
      </c>
      <c r="AO19" s="134">
        <f>WEEKDAY(DATE($AD$2,$AH$2,21))</f>
        <v>2</v>
      </c>
      <c r="AP19" s="135">
        <f>WEEKDAY(DATE($AD$2,$AH$2,22))</f>
        <v>3</v>
      </c>
      <c r="AQ19" s="133">
        <f>WEEKDAY(DATE($AD$2,$AH$2,23))</f>
        <v>4</v>
      </c>
      <c r="AR19" s="133">
        <f>WEEKDAY(DATE($AD$2,$AH$2,24))</f>
        <v>5</v>
      </c>
      <c r="AS19" s="133">
        <f>WEEKDAY(DATE($AD$2,$AH$2,25))</f>
        <v>6</v>
      </c>
      <c r="AT19" s="133">
        <f>WEEKDAY(DATE($AD$2,$AH$2,26))</f>
        <v>7</v>
      </c>
      <c r="AU19" s="133">
        <f>WEEKDAY(DATE($AD$2,$AH$2,27))</f>
        <v>1</v>
      </c>
      <c r="AV19" s="134">
        <f>WEEKDAY(DATE($AD$2,$AH$2,28))</f>
        <v>2</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火</v>
      </c>
      <c r="V20" s="140" t="str">
        <f t="shared" ref="V20:AV20" si="0">IF(V19=1,"日",IF(V19=2,"月",IF(V19=3,"火",IF(V19=4,"水",IF(V19=5,"木",IF(V19=6,"金","土"))))))</f>
        <v>水</v>
      </c>
      <c r="W20" s="140" t="str">
        <f t="shared" si="0"/>
        <v>木</v>
      </c>
      <c r="X20" s="140" t="str">
        <f t="shared" si="0"/>
        <v>金</v>
      </c>
      <c r="Y20" s="140" t="str">
        <f t="shared" si="0"/>
        <v>土</v>
      </c>
      <c r="Z20" s="140" t="str">
        <f t="shared" si="0"/>
        <v>日</v>
      </c>
      <c r="AA20" s="141" t="str">
        <f t="shared" si="0"/>
        <v>月</v>
      </c>
      <c r="AB20" s="142" t="str">
        <f>IF(AB19=1,"日",IF(AB19=2,"月",IF(AB19=3,"火",IF(AB19=4,"水",IF(AB19=5,"木",IF(AB19=6,"金","土"))))))</f>
        <v>火</v>
      </c>
      <c r="AC20" s="140" t="str">
        <f t="shared" si="0"/>
        <v>水</v>
      </c>
      <c r="AD20" s="140" t="str">
        <f t="shared" si="0"/>
        <v>木</v>
      </c>
      <c r="AE20" s="140" t="str">
        <f t="shared" si="0"/>
        <v>金</v>
      </c>
      <c r="AF20" s="140" t="str">
        <f t="shared" si="0"/>
        <v>土</v>
      </c>
      <c r="AG20" s="140" t="str">
        <f t="shared" si="0"/>
        <v>日</v>
      </c>
      <c r="AH20" s="141" t="str">
        <f t="shared" si="0"/>
        <v>月</v>
      </c>
      <c r="AI20" s="142" t="str">
        <f>IF(AI19=1,"日",IF(AI19=2,"月",IF(AI19=3,"火",IF(AI19=4,"水",IF(AI19=5,"木",IF(AI19=6,"金","土"))))))</f>
        <v>火</v>
      </c>
      <c r="AJ20" s="140" t="str">
        <f t="shared" si="0"/>
        <v>水</v>
      </c>
      <c r="AK20" s="140" t="str">
        <f t="shared" si="0"/>
        <v>木</v>
      </c>
      <c r="AL20" s="140" t="str">
        <f t="shared" si="0"/>
        <v>金</v>
      </c>
      <c r="AM20" s="140" t="str">
        <f t="shared" si="0"/>
        <v>土</v>
      </c>
      <c r="AN20" s="140" t="str">
        <f t="shared" si="0"/>
        <v>日</v>
      </c>
      <c r="AO20" s="141" t="str">
        <f t="shared" si="0"/>
        <v>月</v>
      </c>
      <c r="AP20" s="142" t="str">
        <f>IF(AP19=1,"日",IF(AP19=2,"月",IF(AP19=3,"火",IF(AP19=4,"水",IF(AP19=5,"木",IF(AP19=6,"金","土"))))))</f>
        <v>火</v>
      </c>
      <c r="AQ20" s="140" t="str">
        <f t="shared" si="0"/>
        <v>水</v>
      </c>
      <c r="AR20" s="140" t="str">
        <f t="shared" si="0"/>
        <v>木</v>
      </c>
      <c r="AS20" s="140" t="str">
        <f t="shared" si="0"/>
        <v>金</v>
      </c>
      <c r="AT20" s="140" t="str">
        <f t="shared" si="0"/>
        <v>土</v>
      </c>
      <c r="AU20" s="140" t="str">
        <f t="shared" si="0"/>
        <v>日</v>
      </c>
      <c r="AV20" s="141" t="str">
        <f t="shared" si="0"/>
        <v>月</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5">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5">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5">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5">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5">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5">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5">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5">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5">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5">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5">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5">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5">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5">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5">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5">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5">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5">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5">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5">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5">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5">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5">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5">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5">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5">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5">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5">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5">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5">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5">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5">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5">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5">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5">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5">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5">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5">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5">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5">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5">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5">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5">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5">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5">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5">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5">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5">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5">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5">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5">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election activeCell="J16" sqref="J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7</vt:i4>
      </vt:variant>
      <vt:variant>
        <vt:lpstr>名前付き一覧</vt:lpstr>
      </vt:variant>
      <vt:variant>
        <vt:i4>15</vt:i4>
      </vt:variant>
    </vt:vector>
  </HeadingPairs>
  <TitlesOfParts>
    <vt:vector baseType="lpstr" size="22">
      <vt:lpstr>認知症対応型共同生活介護(50人)</vt:lpstr>
      <vt:lpstr>認知症対応型共同生活介護（1枚用）</vt:lpstr>
      <vt:lpstr>【記載例】認知症対応型共同生活介護</vt:lpstr>
      <vt:lpstr>シフト記号表（勤務時間帯）</vt:lpstr>
      <vt:lpstr>【記載例】シフト記号表（勤務時間帯）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2021-02-24T10:20:04Z</cp:lastPrinted>
  <dcterms:created xsi:type="dcterms:W3CDTF">2020-01-28T01:12:50Z</dcterms:created>
  <dcterms:modified xsi:type="dcterms:W3CDTF">2025-05-20T03:00:28Z</dcterms:modified>
</cp:coreProperties>
</file>