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pfile23-01\Users\006237\デスクトップ\"/>
    </mc:Choice>
  </mc:AlternateContent>
  <workbookProtection workbookAlgorithmName="SHA-512" workbookHashValue="hv+W2ozz3LcwnLixcelSzcgklXXJZ9v0s2xhFIyD3nNuHaSscNVLylBJDTPyyTiQlX8hQhq+Qc3kJctNO6knqA==" workbookSaltValue="OAcTCXvQ2/HI60kjNJOgfA==" workbookSpinCount="100000" lockStructure="1"/>
  <bookViews>
    <workbookView xWindow="0" yWindow="0" windowWidth="20490" windowHeight="77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<sst xmlns="http://schemas.openxmlformats.org/spreadsheetml/2006/main" count="228" uniqueCount="115">
  <si>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</si>
  <si>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</si>
  <si>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</si>
  <si>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</si>
  <si>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</si>
  <si>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</si>
  <si>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</si>
  <si>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</si>
  <si>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</si>
  <si>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4"/>
  </si>
  <si>
    <t>■</t>
  </si>
  <si>
    <t>当該団体値（当該値）</t>
    <rPh sb="2" eb="4">
      <t>ダンタイ</t>
    </rPh>
    <phoneticPr fontId="4"/>
  </si>
  <si>
    <t>資金不足比率(％)</t>
  </si>
  <si>
    <t>自己資本構成比率(％)</t>
  </si>
  <si>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</si>
  <si>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</si>
  <si>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</si>
  <si>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</si>
  <si>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</si>
  <si>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</si>
  <si>
    <t>類似団体平均値（平均値）</t>
  </si>
  <si>
    <t>【】</t>
  </si>
  <si>
    <t>令和3年度全国平均</t>
    <rPh sb="0" eb="2">
      <t>レイワ</t>
    </rPh>
    <rPh sb="3" eb="5">
      <t>ネンド</t>
    </rPh>
    <phoneticPr fontId="4"/>
  </si>
  <si>
    <t>分析欄</t>
    <rPh sb="0" eb="2">
      <t>ブンセキ</t>
    </rPh>
    <rPh sb="2" eb="3">
      <t>ラン</t>
    </rPh>
    <phoneticPr fontId="4"/>
  </si>
  <si>
    <t>1. 経営の健全性・効率性</t>
  </si>
  <si>
    <t>1. 経営の健全性・効率性について</t>
  </si>
  <si>
    <t>2. 老朽化の状況について</t>
  </si>
  <si>
    <t>2. 老朽化の状況</t>
  </si>
  <si>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</si>
  <si>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</si>
  <si>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</si>
  <si>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</si>
  <si>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</si>
  <si>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</si>
  <si>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</si>
  <si>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</si>
  <si>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</si>
  <si>
    <t>1⑧</t>
  </si>
  <si>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</si>
  <si>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</si>
  <si>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</si>
  <si>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</si>
  <si>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</si>
  <si>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</si>
  <si>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</si>
  <si>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</si>
  <si>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</si>
  <si>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</si>
  <si>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</si>
  <si>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</si>
  <si>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</si>
  <si>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</si>
  <si>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</si>
  <si>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</si>
  <si>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</si>
  <si>
    <t>②累積欠損金比率(％)</t>
  </si>
  <si>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</si>
  <si>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</si>
  <si>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</si>
  <si>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</si>
  <si>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</si>
  <si>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</si>
  <si>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</si>
  <si>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</si>
  <si>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</si>
  <si>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</si>
  <si>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</si>
  <si>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</si>
  <si>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</si>
  <si>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</si>
  <si>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</si>
  <si>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</si>
  <si>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</si>
  <si>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</si>
  <si>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</si>
  <si>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</si>
  <si>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</si>
  <si>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</si>
  <si>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</si>
  <si>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</si>
  <si>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</si>
  <si>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</si>
  <si>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</si>
  <si>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</si>
  <si>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</si>
  <si>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</si>
  <si>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</si>
  <si>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</si>
  <si>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</si>
  <si>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</si>
  <si>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</si>
  <si>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</si>
  <si>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</si>
  <si>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</si>
  <si>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</si>
  <si>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</si>
  <si>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</si>
  <si>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</si>
  <si>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</si>
  <si>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</si>
  <si>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</si>
  <si>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</si>
  <si>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</si>
  <si>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</si>
  <si>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</si>
  <si>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</si>
  <si>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</si>
  <si>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</si>
  <si>
    <t>"H"yy</t>
  </si>
  <si>
    <t>"R"dd</t>
  </si>
  <si>
    <t>"R"dd</t>
  </si>
  <si>
    <t>←書式設定</t>
    <rPh sb="1" eb="3">
      <t>ショシキ</t>
    </rPh>
    <rPh sb="3" eb="5">
      <t>セッテイ</t>
    </rPh>
    <phoneticPr fontId="4"/>
  </si>
  <si>
    <t>①有形固定資産減価償却率
　全国平均や類似団体平均をやや上回っている状況で推移していることから、引き続き財源の確保に努めつつ、計画的に施設等の更新を実施する必要があります。
②管路経年化率
　アセットマネジメントの実施にあたり管路延長を精査したため前年度比で増加していますが、全国平均や類似団体平均よりも低い水準を維持しており、法定耐用年数を経過した管路は少ない状況となっています。
③管路更新率
　全国平均や類似団体平均と比較するとやや低い数値となっていますが、老朽化している管路の更新は、重要度・優先度を踏まえ、計画的に行っています。</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8" eb="30">
      <t>ウワマワ</t>
    </rPh>
    <rPh sb="34" eb="36">
      <t>ジョウキョウ</t>
    </rPh>
    <rPh sb="37" eb="39">
      <t>スイイ</t>
    </rPh>
    <rPh sb="48" eb="49">
      <t>ヒ</t>
    </rPh>
    <rPh sb="50" eb="51">
      <t>ツヅ</t>
    </rPh>
    <rPh sb="52" eb="54">
      <t>ザイゲン</t>
    </rPh>
    <rPh sb="55" eb="57">
      <t>カクホ</t>
    </rPh>
    <rPh sb="58" eb="59">
      <t>ツト</t>
    </rPh>
    <rPh sb="63" eb="66">
      <t>ケイカクテキ</t>
    </rPh>
    <rPh sb="67" eb="69">
      <t>シセツ</t>
    </rPh>
    <rPh sb="69" eb="70">
      <t>トウ</t>
    </rPh>
    <rPh sb="71" eb="73">
      <t>コウシン</t>
    </rPh>
    <rPh sb="74" eb="76">
      <t>ジッシ</t>
    </rPh>
    <rPh sb="78" eb="80">
      <t>ヒツヨウ</t>
    </rPh>
    <rPh sb="88" eb="90">
      <t>カンロ</t>
    </rPh>
    <rPh sb="90" eb="93">
      <t>ケイネンカ</t>
    </rPh>
    <rPh sb="93" eb="94">
      <t>リツ</t>
    </rPh>
    <rPh sb="107" eb="109">
      <t>ジッシ</t>
    </rPh>
    <rPh sb="113" eb="115">
      <t>カンロ</t>
    </rPh>
    <rPh sb="115" eb="117">
      <t>エンチョウ</t>
    </rPh>
    <rPh sb="118" eb="120">
      <t>セイサ</t>
    </rPh>
    <rPh sb="124" eb="128">
      <t>ゼンネンドヒ</t>
    </rPh>
    <rPh sb="129" eb="131">
      <t>ゾウカ</t>
    </rPh>
    <rPh sb="138" eb="140">
      <t>ゼンコク</t>
    </rPh>
    <rPh sb="193" eb="195">
      <t>カンロ</t>
    </rPh>
    <rPh sb="195" eb="197">
      <t>コウシン</t>
    </rPh>
    <rPh sb="197" eb="198">
      <t>リツ</t>
    </rPh>
    <rPh sb="200" eb="202">
      <t>ゼンコク</t>
    </rPh>
    <rPh sb="202" eb="204">
      <t>ヘイキン</t>
    </rPh>
    <rPh sb="205" eb="207">
      <t>ルイジ</t>
    </rPh>
    <rPh sb="207" eb="209">
      <t>ダンタイ</t>
    </rPh>
    <rPh sb="209" eb="211">
      <t>ヘイキン</t>
    </rPh>
    <rPh sb="212" eb="214">
      <t>ヒカク</t>
    </rPh>
    <rPh sb="219" eb="220">
      <t>ヒク</t>
    </rPh>
    <rPh sb="221" eb="223">
      <t>スウチ</t>
    </rPh>
    <rPh sb="232" eb="235">
      <t>ロウキュウカ</t>
    </rPh>
    <rPh sb="239" eb="241">
      <t>カンロ</t>
    </rPh>
    <rPh sb="242" eb="244">
      <t>コウシン</t>
    </rPh>
    <rPh sb="246" eb="249">
      <t>ジュウヨウド</t>
    </rPh>
    <rPh sb="250" eb="253">
      <t>ユウセンド</t>
    </rPh>
    <rPh sb="254" eb="255">
      <t>フ</t>
    </rPh>
    <rPh sb="258" eb="261">
      <t>ケイカクテキ</t>
    </rPh>
    <rPh sb="262" eb="263">
      <t>オコナ</t>
    </rPh>
    <phoneticPr fontId="4"/>
  </si>
  <si>
    <t>①経常収支比率
　過去5年間100％を上回っており、単年度収支は黒字となっています。令和3年度が前年度比で上昇している理由は、新型コロナウイルスに係る水道料金の減免を令和2年度に実施したこと等によります。
②累積欠損金比率
　欠損金は発生していません。
③流動比率
　100％を上回っています。比率が上昇傾向にあるのは、主に企業債の償還が進んでいることによります。
④企業債残高対給水収益比率
　企業債に依存することなく施設等の更新を実施してきましたが、今後は更新需要の増加が見込まれるため、必要に応じて企業債の借り入れを行います。
⑤料金回収率
　100％を上回っており、給水に係る費用が給水収益で賄えています。前年度比で約6.6％上昇しているのは、①の理由により給水収益が増加したことによります。
⑥給水原価
　全国平均や類似団体平均を上回っていることから、経常費用の削減に努める必要があります。
⑦施設利用率
　全国平均や類似団体平均を上回っており効率的に施設を使用できています。
⑧有収率
　全国平均や類似団体平均を上回っていますが、今後も漏水調査と老朽管の更新に努めていきます。
　</t>
    <rPh sb="1" eb="3">
      <t>ケイジョウ</t>
    </rPh>
    <rPh sb="3" eb="5">
      <t>シュウシ</t>
    </rPh>
    <rPh sb="5" eb="7">
      <t>ヒリツ</t>
    </rPh>
    <rPh sb="9" eb="11">
      <t>カコ</t>
    </rPh>
    <rPh sb="12" eb="14">
      <t>ネンカン</t>
    </rPh>
    <rPh sb="19" eb="21">
      <t>ウワマワ</t>
    </rPh>
    <rPh sb="26" eb="29">
      <t>タンネンド</t>
    </rPh>
    <rPh sb="29" eb="31">
      <t>シュウシ</t>
    </rPh>
    <rPh sb="32" eb="34">
      <t>クロジ</t>
    </rPh>
    <rPh sb="42" eb="44">
      <t>レイワ</t>
    </rPh>
    <rPh sb="45" eb="47">
      <t>ネンド</t>
    </rPh>
    <rPh sb="48" eb="52">
      <t>ゼンネンドヒ</t>
    </rPh>
    <rPh sb="53" eb="55">
      <t>ジョウショウ</t>
    </rPh>
    <rPh sb="59" eb="61">
      <t>リユウ</t>
    </rPh>
    <rPh sb="63" eb="65">
      <t>シンガタ</t>
    </rPh>
    <rPh sb="73" eb="74">
      <t>カカワ</t>
    </rPh>
    <rPh sb="75" eb="77">
      <t>スイドウ</t>
    </rPh>
    <rPh sb="77" eb="79">
      <t>リョウキン</t>
    </rPh>
    <rPh sb="80" eb="82">
      <t>ゲンメン</t>
    </rPh>
    <rPh sb="83" eb="85">
      <t>レイワ</t>
    </rPh>
    <rPh sb="86" eb="88">
      <t>ネンド</t>
    </rPh>
    <rPh sb="89" eb="91">
      <t>ジッシ</t>
    </rPh>
    <rPh sb="95" eb="96">
      <t>トウ</t>
    </rPh>
    <rPh sb="104" eb="106">
      <t>ルイセキ</t>
    </rPh>
    <rPh sb="106" eb="108">
      <t>ケッソン</t>
    </rPh>
    <rPh sb="108" eb="109">
      <t>キン</t>
    </rPh>
    <rPh sb="109" eb="111">
      <t>ヒリツ</t>
    </rPh>
    <rPh sb="113" eb="116">
      <t>ケッソンキン</t>
    </rPh>
    <rPh sb="117" eb="119">
      <t>ハッセイ</t>
    </rPh>
    <rPh sb="128" eb="130">
      <t>リュウドウ</t>
    </rPh>
    <rPh sb="130" eb="132">
      <t>ヒリツ</t>
    </rPh>
    <rPh sb="139" eb="141">
      <t>ウワマワ</t>
    </rPh>
    <rPh sb="147" eb="149">
      <t>ヒリツ</t>
    </rPh>
    <rPh sb="150" eb="152">
      <t>ジョウショウ</t>
    </rPh>
    <rPh sb="152" eb="154">
      <t>ケイコウ</t>
    </rPh>
    <rPh sb="160" eb="161">
      <t>オモ</t>
    </rPh>
    <rPh sb="162" eb="164">
      <t>キギョウ</t>
    </rPh>
    <rPh sb="164" eb="165">
      <t>サイ</t>
    </rPh>
    <rPh sb="166" eb="168">
      <t>ショウカン</t>
    </rPh>
    <rPh sb="169" eb="170">
      <t>スス</t>
    </rPh>
    <rPh sb="184" eb="186">
      <t>キギョウ</t>
    </rPh>
    <rPh sb="186" eb="187">
      <t>サイ</t>
    </rPh>
    <rPh sb="187" eb="189">
      <t>ザンダカ</t>
    </rPh>
    <rPh sb="189" eb="190">
      <t>タイ</t>
    </rPh>
    <rPh sb="190" eb="192">
      <t>キュウスイ</t>
    </rPh>
    <rPh sb="192" eb="194">
      <t>シュウエキ</t>
    </rPh>
    <rPh sb="194" eb="196">
      <t>ヒリツ</t>
    </rPh>
    <rPh sb="198" eb="200">
      <t>キギョウ</t>
    </rPh>
    <rPh sb="200" eb="201">
      <t>サイ</t>
    </rPh>
    <rPh sb="202" eb="204">
      <t>イゾン</t>
    </rPh>
    <rPh sb="210" eb="212">
      <t>シセツ</t>
    </rPh>
    <rPh sb="212" eb="213">
      <t>トウ</t>
    </rPh>
    <rPh sb="214" eb="216">
      <t>コウシン</t>
    </rPh>
    <rPh sb="217" eb="219">
      <t>ジッシ</t>
    </rPh>
    <rPh sb="227" eb="229">
      <t>コンゴ</t>
    </rPh>
    <rPh sb="230" eb="232">
      <t>コウシン</t>
    </rPh>
    <rPh sb="232" eb="234">
      <t>ジュヨウ</t>
    </rPh>
    <rPh sb="235" eb="237">
      <t>ゾウカ</t>
    </rPh>
    <rPh sb="238" eb="240">
      <t>ミコ</t>
    </rPh>
    <rPh sb="246" eb="248">
      <t>ヒツヨウ</t>
    </rPh>
    <rPh sb="249" eb="250">
      <t>オウ</t>
    </rPh>
    <rPh sb="252" eb="254">
      <t>キギョウ</t>
    </rPh>
    <rPh sb="254" eb="255">
      <t>サイ</t>
    </rPh>
    <rPh sb="256" eb="257">
      <t>カ</t>
    </rPh>
    <rPh sb="258" eb="259">
      <t>イ</t>
    </rPh>
    <rPh sb="261" eb="262">
      <t>オコナ</t>
    </rPh>
    <rPh sb="268" eb="270">
      <t>リョウキン</t>
    </rPh>
    <rPh sb="270" eb="272">
      <t>カイシュウ</t>
    </rPh>
    <rPh sb="272" eb="273">
      <t>リツ</t>
    </rPh>
    <rPh sb="280" eb="282">
      <t>ウワマワ</t>
    </rPh>
    <rPh sb="287" eb="289">
      <t>キュウスイ</t>
    </rPh>
    <rPh sb="290" eb="291">
      <t>カカワ</t>
    </rPh>
    <rPh sb="292" eb="294">
      <t>ヒヨウ</t>
    </rPh>
    <rPh sb="295" eb="297">
      <t>キュウスイ</t>
    </rPh>
    <rPh sb="297" eb="299">
      <t>シュウエキ</t>
    </rPh>
    <rPh sb="300" eb="301">
      <t>マカナ</t>
    </rPh>
    <rPh sb="307" eb="311">
      <t>ゼンネンドヒ</t>
    </rPh>
    <rPh sb="312" eb="313">
      <t>ヤク</t>
    </rPh>
    <rPh sb="317" eb="319">
      <t>ジョウショウ</t>
    </rPh>
    <rPh sb="328" eb="330">
      <t>リユウ</t>
    </rPh>
    <rPh sb="333" eb="335">
      <t>キュウスイ</t>
    </rPh>
    <rPh sb="335" eb="337">
      <t>シュウエキ</t>
    </rPh>
    <rPh sb="338" eb="340">
      <t>ゾウカ</t>
    </rPh>
    <rPh sb="352" eb="354">
      <t>キュウスイ</t>
    </rPh>
    <rPh sb="354" eb="356">
      <t>ゲンカ</t>
    </rPh>
    <rPh sb="358" eb="360">
      <t>ゼンコク</t>
    </rPh>
    <rPh sb="360" eb="362">
      <t>ヘイキン</t>
    </rPh>
    <rPh sb="363" eb="365">
      <t>ルイジ</t>
    </rPh>
    <rPh sb="365" eb="367">
      <t>ダンタイ</t>
    </rPh>
    <rPh sb="367" eb="369">
      <t>ヘイキン</t>
    </rPh>
    <rPh sb="370" eb="372">
      <t>ウワマワ</t>
    </rPh>
    <rPh sb="381" eb="383">
      <t>ケイジョウ</t>
    </rPh>
    <rPh sb="383" eb="385">
      <t>ヒヨウ</t>
    </rPh>
    <rPh sb="386" eb="388">
      <t>サクゲン</t>
    </rPh>
    <rPh sb="389" eb="390">
      <t>ツト</t>
    </rPh>
    <rPh sb="392" eb="394">
      <t>ヒツヨウ</t>
    </rPh>
    <rPh sb="402" eb="404">
      <t>シセツ</t>
    </rPh>
    <rPh sb="404" eb="406">
      <t>リヨウ</t>
    </rPh>
    <rPh sb="406" eb="407">
      <t>リツ</t>
    </rPh>
    <rPh sb="409" eb="411">
      <t>ゼンコク</t>
    </rPh>
    <rPh sb="411" eb="413">
      <t>ヘイキン</t>
    </rPh>
    <rPh sb="414" eb="416">
      <t>ルイジ</t>
    </rPh>
    <rPh sb="416" eb="418">
      <t>ダンタイ</t>
    </rPh>
    <rPh sb="418" eb="420">
      <t>ヘイキン</t>
    </rPh>
    <rPh sb="421" eb="423">
      <t>ウワマワ</t>
    </rPh>
    <rPh sb="427" eb="430">
      <t>コウリツテキ</t>
    </rPh>
    <rPh sb="431" eb="433">
      <t>シセツ</t>
    </rPh>
    <rPh sb="434" eb="436">
      <t>シヨウ</t>
    </rPh>
    <rPh sb="445" eb="448">
      <t>ユウシュウリツ</t>
    </rPh>
    <rPh sb="450" eb="452">
      <t>ゼンコク</t>
    </rPh>
    <rPh sb="452" eb="454">
      <t>ヘイキン</t>
    </rPh>
    <rPh sb="455" eb="457">
      <t>ルイジ</t>
    </rPh>
    <rPh sb="457" eb="459">
      <t>ダンタイ</t>
    </rPh>
    <rPh sb="459" eb="461">
      <t>ヘイキン</t>
    </rPh>
    <rPh sb="462" eb="464">
      <t>ウワマワ</t>
    </rPh>
    <rPh sb="471" eb="473">
      <t>コンゴ</t>
    </rPh>
    <rPh sb="474" eb="476">
      <t>ロウスイ</t>
    </rPh>
    <rPh sb="476" eb="478">
      <t>チョウサ</t>
    </rPh>
    <rPh sb="479" eb="481">
      <t>ロウキュウ</t>
    </rPh>
    <rPh sb="481" eb="482">
      <t>カン</t>
    </rPh>
    <rPh sb="483" eb="485">
      <t>コウシン</t>
    </rPh>
    <rPh sb="486" eb="487">
      <t>ツト</t>
    </rPh>
    <phoneticPr fontId="4"/>
  </si>
  <si>
    <t>　令和3年度の経常収支比率や料金回収率は全国平均や類似団体平均を上回っており、良好な経営状態が維持できていると言えます。一方、給水原価は全国平均や類似団体平均を上回っていることから、引き続き経常費用の削減に努めます。
　また、企業債残高対給水収益比率は全国平均や類似団体平均を大きく下回っていますが、有形固定資産減価償却率が増加傾向にあることや、管路更新率が全国平均や類似団体平均を下回っていることから、今後は施設等の更新需要が増加することが見込まれます。そのため、必要に応じた企業債の借り入れで財源を確保し、計画的な更新を実施していきます。</t>
    <rPh sb="1" eb="3">
      <t>レイワ</t>
    </rPh>
    <rPh sb="4" eb="6">
      <t>ネンド</t>
    </rPh>
    <rPh sb="7" eb="9">
      <t>ケイジョウ</t>
    </rPh>
    <rPh sb="9" eb="11">
      <t>シュウシ</t>
    </rPh>
    <rPh sb="11" eb="13">
      <t>ヒリツ</t>
    </rPh>
    <rPh sb="14" eb="16">
      <t>リョウキン</t>
    </rPh>
    <rPh sb="16" eb="18">
      <t>カイシュウ</t>
    </rPh>
    <rPh sb="18" eb="19">
      <t>リツ</t>
    </rPh>
    <rPh sb="20" eb="22">
      <t>ゼンコク</t>
    </rPh>
    <rPh sb="22" eb="24">
      <t>ヘイキン</t>
    </rPh>
    <rPh sb="25" eb="27">
      <t>ルイジ</t>
    </rPh>
    <rPh sb="27" eb="29">
      <t>ダンタイ</t>
    </rPh>
    <rPh sb="29" eb="31">
      <t>ヘイキン</t>
    </rPh>
    <rPh sb="32" eb="34">
      <t>ウワマワ</t>
    </rPh>
    <rPh sb="39" eb="41">
      <t>リョウコウ</t>
    </rPh>
    <rPh sb="42" eb="44">
      <t>ケイエイ</t>
    </rPh>
    <rPh sb="44" eb="46">
      <t>ジョウタイ</t>
    </rPh>
    <rPh sb="47" eb="49">
      <t>イジ</t>
    </rPh>
    <rPh sb="55" eb="56">
      <t>イ</t>
    </rPh>
    <rPh sb="60" eb="62">
      <t>イッポウ</t>
    </rPh>
    <rPh sb="63" eb="65">
      <t>キュウスイ</t>
    </rPh>
    <rPh sb="65" eb="67">
      <t>ゲンカ</t>
    </rPh>
    <rPh sb="68" eb="70">
      <t>ゼンコク</t>
    </rPh>
    <rPh sb="70" eb="72">
      <t>ヘイキン</t>
    </rPh>
    <rPh sb="73" eb="75">
      <t>ルイジ</t>
    </rPh>
    <rPh sb="75" eb="77">
      <t>ダンタイ</t>
    </rPh>
    <rPh sb="77" eb="79">
      <t>ヘイキン</t>
    </rPh>
    <rPh sb="80" eb="82">
      <t>ウワマワ</t>
    </rPh>
    <rPh sb="91" eb="92">
      <t>ヒ</t>
    </rPh>
    <rPh sb="93" eb="94">
      <t>ツヅ</t>
    </rPh>
    <rPh sb="95" eb="97">
      <t>ケイジョウ</t>
    </rPh>
    <rPh sb="97" eb="99">
      <t>ヒヨウ</t>
    </rPh>
    <rPh sb="100" eb="102">
      <t>サクゲン</t>
    </rPh>
    <rPh sb="103" eb="104">
      <t>ツト</t>
    </rPh>
    <rPh sb="113" eb="115">
      <t>キギョウ</t>
    </rPh>
    <rPh sb="115" eb="116">
      <t>サイ</t>
    </rPh>
    <rPh sb="116" eb="118">
      <t>ザンダカ</t>
    </rPh>
    <rPh sb="118" eb="119">
      <t>タイ</t>
    </rPh>
    <rPh sb="119" eb="121">
      <t>キュウスイ</t>
    </rPh>
    <rPh sb="121" eb="123">
      <t>シュウエキ</t>
    </rPh>
    <rPh sb="123" eb="125">
      <t>ヒリツ</t>
    </rPh>
    <rPh sb="126" eb="128">
      <t>ゼンコク</t>
    </rPh>
    <rPh sb="128" eb="130">
      <t>ヘイキン</t>
    </rPh>
    <rPh sb="131" eb="133">
      <t>ルイジ</t>
    </rPh>
    <rPh sb="133" eb="135">
      <t>ダンタイ</t>
    </rPh>
    <rPh sb="135" eb="137">
      <t>ヘイキン</t>
    </rPh>
    <rPh sb="138" eb="139">
      <t>オオ</t>
    </rPh>
    <rPh sb="141" eb="143">
      <t>シタマワ</t>
    </rPh>
    <rPh sb="150" eb="161">
      <t>ユウケイコテイシサンゲンカショウキャクリツ</t>
    </rPh>
    <rPh sb="162" eb="164">
      <t>ゾウカ</t>
    </rPh>
    <rPh sb="164" eb="166">
      <t>ケイコウ</t>
    </rPh>
    <rPh sb="173" eb="175">
      <t>カンロ</t>
    </rPh>
    <rPh sb="175" eb="177">
      <t>コウシン</t>
    </rPh>
    <rPh sb="177" eb="178">
      <t>リツ</t>
    </rPh>
    <rPh sb="179" eb="181">
      <t>ゼンコク</t>
    </rPh>
    <rPh sb="181" eb="183">
      <t>ヘイキン</t>
    </rPh>
    <rPh sb="184" eb="186">
      <t>ルイジ</t>
    </rPh>
    <rPh sb="186" eb="188">
      <t>ダンタイ</t>
    </rPh>
    <rPh sb="188" eb="190">
      <t>ヘイキン</t>
    </rPh>
    <rPh sb="191" eb="193">
      <t>シタマワ</t>
    </rPh>
    <rPh sb="202" eb="204">
      <t>コンゴ</t>
    </rPh>
    <rPh sb="205" eb="207">
      <t>シセツ</t>
    </rPh>
    <rPh sb="207" eb="208">
      <t>トウ</t>
    </rPh>
    <rPh sb="209" eb="211">
      <t>コウシン</t>
    </rPh>
    <rPh sb="211" eb="213">
      <t>ジュヨウ</t>
    </rPh>
    <rPh sb="214" eb="216">
      <t>ゾウカ</t>
    </rPh>
    <rPh sb="221" eb="223">
      <t>ミコ</t>
    </rPh>
    <rPh sb="233" eb="235">
      <t>ヒツヨウ</t>
    </rPh>
    <rPh sb="236" eb="237">
      <t>オウ</t>
    </rPh>
    <rPh sb="239" eb="241">
      <t>キギョウ</t>
    </rPh>
    <rPh sb="241" eb="242">
      <t>サイ</t>
    </rPh>
    <rPh sb="243" eb="244">
      <t>カ</t>
    </rPh>
    <rPh sb="245" eb="246">
      <t>イ</t>
    </rPh>
    <rPh sb="248" eb="250">
      <t>ザイゲン</t>
    </rPh>
    <rPh sb="251" eb="253">
      <t>カクホ</t>
    </rPh>
    <rPh sb="255" eb="258">
      <t>ケイカクテキ</t>
    </rPh>
    <rPh sb="259" eb="261">
      <t>コウシン</t>
    </rPh>
    <rPh sb="262" eb="26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</si>
</sst>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90">
    <xf numFmtId="0" fontId="0" fillId="0" borderId="0" xfId="0" applyAlignment="1">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5" fillId="0" borderId="9" xfId="7" applyFont="1" applyBorder="1" applyAlignment="1">
      <alignment vertical="center"/>
    </xf>
    <xf numFmtId="0" fontId="5" fillId="0" borderId="10" xfId="7" applyFont="1" applyBorder="1" applyAlignment="1">
      <alignment vertical="center"/>
    </xf>
    <xf numFmtId="0" fontId="13" fillId="0" borderId="0" xfId="7" applyFont="1" applyAlignment="1">
      <alignment vertical="center"/>
    </xf>
    <xf numFmtId="0" fontId="14" fillId="0" borderId="0" xfId="7" applyFont="1" applyAlignment="1">
      <alignment horizontal="center" vertical="center"/>
    </xf>
    <xf numFmtId="0" fontId="5" fillId="0" borderId="11" xfId="7" applyFont="1" applyBorder="1" applyAlignment="1">
      <alignment vertical="center"/>
    </xf>
    <xf numFmtId="0" fontId="5" fillId="0" borderId="1" xfId="7" applyFont="1" applyBorder="1" applyAlignment="1">
      <alignment vertical="center"/>
    </xf>
    <xf numFmtId="0" fontId="5" fillId="0" borderId="12" xfId="7" applyFont="1" applyBorder="1" applyAlignment="1">
      <alignment vertical="center"/>
    </xf>
    <xf numFmtId="0" fontId="3" fillId="0" borderId="0" xfId="7" applyFont="1" applyAlignment="1">
      <alignment horizontal="center" vertical="center"/>
    </xf>
    <xf numFmtId="0" fontId="15" fillId="0" borderId="0" xfId="7" applyFont="1" applyAlignment="1">
      <alignment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3" borderId="5" xfId="7" applyFont="1" applyFill="1" applyBorder="1" applyAlignment="1">
      <alignment vertical="center"/>
    </xf>
    <xf numFmtId="0" fontId="0" fillId="3" borderId="13" xfId="7" applyFont="1" applyFill="1" applyBorder="1" applyAlignment="1">
      <alignment vertical="center"/>
    </xf>
    <xf numFmtId="0" fontId="0" fillId="3" borderId="14" xfId="7" applyFont="1" applyFill="1" applyBorder="1" applyAlignment="1">
      <alignment vertical="center"/>
    </xf>
    <xf numFmtId="0" fontId="0" fillId="3" borderId="15" xfId="7" applyFont="1" applyFill="1" applyBorder="1" applyAlignment="1">
      <alignment vertical="center"/>
    </xf>
    <xf numFmtId="0" fontId="0" fillId="3" borderId="5" xfId="7" applyFont="1" applyFill="1" applyBorder="1" applyAlignment="1">
      <alignment vertical="center" shrinkToFit="1"/>
    </xf>
    <xf numFmtId="0" fontId="0" fillId="4" borderId="5" xfId="7" applyFont="1" applyFill="1" applyBorder="1" applyAlignment="1">
      <alignment vertical="center" shrinkToFit="1"/>
    </xf>
    <xf numFmtId="177" fontId="0" fillId="4" borderId="5" xfId="6" applyNumberFormat="1" applyFont="1" applyFill="1" applyBorder="1" applyAlignment="1">
      <alignment vertical="center" shrinkToFit="1"/>
    </xf>
    <xf numFmtId="178" fontId="0" fillId="4" borderId="5"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5" xfId="7" applyFont="1" applyBorder="1" applyAlignment="1">
      <alignment vertical="center" shrinkToFit="1"/>
    </xf>
    <xf numFmtId="177" fontId="0" fillId="0" borderId="5" xfId="6" applyNumberFormat="1" applyFont="1" applyBorder="1" applyAlignment="1">
      <alignment vertical="center" shrinkToFit="1"/>
    </xf>
    <xf numFmtId="40" fontId="0" fillId="0" borderId="0" xfId="7" applyNumberFormat="1" applyFont="1" applyAlignment="1">
      <alignment vertical="center"/>
    </xf>
    <xf numFmtId="179" fontId="0" fillId="0" borderId="0" xfId="6" applyNumberFormat="1" applyFont="1" applyBorder="1" applyAlignment="1">
      <alignment vertical="center" shrinkToFit="1"/>
    </xf>
    <xf numFmtId="0" fontId="0" fillId="5" borderId="5" xfId="7" applyFont="1" applyFill="1" applyBorder="1" applyAlignment="1">
      <alignment vertical="center"/>
    </xf>
    <xf numFmtId="180" fontId="0" fillId="0" borderId="5" xfId="7" applyNumberFormat="1" applyFont="1" applyBorder="1" applyAlignment="1">
      <alignment vertical="center"/>
    </xf>
    <xf numFmtId="181" fontId="0" fillId="0" borderId="5" xfId="7" applyNumberFormat="1" applyFont="1" applyBorder="1" applyAlignment="1">
      <alignment vertical="center"/>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49" fontId="3" fillId="0" borderId="0" xfId="7" applyNumberFormat="1" applyFont="1" applyAlignment="1" applyProtection="1">
      <alignment horizontal="left" vertical="center"/>
      <protection hidden="1"/>
    </xf>
    <xf numFmtId="0" fontId="3" fillId="2" borderId="2" xfId="7" applyFont="1" applyFill="1" applyBorder="1" applyAlignment="1">
      <alignment horizontal="center" vertical="center" shrinkToFit="1"/>
    </xf>
    <xf numFmtId="0" fontId="3" fillId="2" borderId="3" xfId="7" applyFont="1" applyFill="1" applyBorder="1" applyAlignment="1">
      <alignment horizontal="center" vertical="center" shrinkToFit="1"/>
    </xf>
    <xf numFmtId="0" fontId="3" fillId="2" borderId="4" xfId="7" applyFont="1" applyFill="1" applyBorder="1" applyAlignment="1">
      <alignment horizontal="center" vertical="center" shrinkToFit="1"/>
    </xf>
    <xf numFmtId="0" fontId="3" fillId="2" borderId="5" xfId="7" applyFont="1" applyFill="1" applyBorder="1" applyAlignment="1">
      <alignment horizontal="center" vertical="center" shrinkToFit="1"/>
    </xf>
    <xf numFmtId="0" fontId="8" fillId="0" borderId="6" xfId="7" applyFont="1" applyBorder="1" applyAlignment="1">
      <alignment horizontal="left" vertical="center"/>
    </xf>
    <xf numFmtId="0" fontId="8" fillId="0" borderId="7" xfId="7" applyFont="1" applyBorder="1" applyAlignment="1">
      <alignment horizontal="left" vertical="center"/>
    </xf>
    <xf numFmtId="0" fontId="8" fillId="0" borderId="8" xfId="7" applyFont="1" applyBorder="1" applyAlignment="1">
      <alignment horizontal="left" vertical="center"/>
    </xf>
    <xf numFmtId="0" fontId="5" fillId="0" borderId="2" xfId="7" applyFont="1" applyBorder="1" applyAlignment="1" applyProtection="1">
      <alignment horizontal="center" vertical="center" shrinkToFit="1"/>
      <protection hidden="1"/>
    </xf>
    <xf numFmtId="0" fontId="5" fillId="0" borderId="3" xfId="7" applyFont="1" applyBorder="1" applyAlignment="1" applyProtection="1">
      <alignment horizontal="center" vertical="center" shrinkToFit="1"/>
      <protection hidden="1"/>
    </xf>
    <xf numFmtId="0" fontId="5" fillId="0" borderId="4" xfId="7" applyFont="1" applyBorder="1" applyAlignment="1" applyProtection="1">
      <alignment horizontal="center" vertical="center" shrinkToFit="1"/>
      <protection hidden="1"/>
    </xf>
    <xf numFmtId="0" fontId="5" fillId="0" borderId="5" xfId="7" applyFont="1" applyBorder="1" applyAlignment="1" applyProtection="1">
      <alignment horizontal="center" vertical="center" shrinkToFit="1"/>
      <protection hidden="1"/>
    </xf>
    <xf numFmtId="176" fontId="5" fillId="0" borderId="5" xfId="7" applyNumberFormat="1" applyFont="1" applyBorder="1" applyAlignment="1" applyProtection="1">
      <alignment horizontal="center" vertical="center" shrinkToFit="1"/>
      <protection hidden="1"/>
    </xf>
    <xf numFmtId="177" fontId="5" fillId="0" borderId="2" xfId="7" applyNumberFormat="1" applyFont="1" applyBorder="1" applyAlignment="1" applyProtection="1">
      <alignment horizontal="center" vertical="center" shrinkToFit="1"/>
      <protection hidden="1"/>
    </xf>
    <xf numFmtId="177" fontId="5" fillId="0" borderId="3" xfId="7" applyNumberFormat="1" applyFont="1" applyBorder="1" applyAlignment="1" applyProtection="1">
      <alignment horizontal="center" vertical="center" shrinkToFit="1"/>
      <protection hidden="1"/>
    </xf>
    <xf numFmtId="177" fontId="5" fillId="0" borderId="5" xfId="7" applyNumberFormat="1" applyFont="1" applyBorder="1" applyAlignment="1" applyProtection="1">
      <alignment horizontal="center" vertical="center" shrinkToFit="1"/>
      <protection hidden="1"/>
    </xf>
    <xf numFmtId="0" fontId="9" fillId="0" borderId="9" xfId="7" applyFont="1" applyBorder="1" applyAlignment="1">
      <alignment horizontal="center" vertical="center"/>
    </xf>
    <xf numFmtId="0" fontId="9" fillId="0" borderId="0" xfId="7" applyFont="1" applyAlignment="1">
      <alignment horizontal="center" vertical="center"/>
    </xf>
    <xf numFmtId="0" fontId="9" fillId="0" borderId="0" xfId="7" applyFont="1" applyAlignment="1">
      <alignment horizontal="left" vertical="center"/>
    </xf>
    <xf numFmtId="0" fontId="9" fillId="0" borderId="10" xfId="7" applyFont="1" applyBorder="1" applyAlignment="1">
      <alignment horizontal="left" vertical="center"/>
    </xf>
    <xf numFmtId="0" fontId="11" fillId="0" borderId="9" xfId="7" applyFont="1" applyBorder="1" applyAlignment="1">
      <alignment horizontal="center" vertical="center"/>
    </xf>
    <xf numFmtId="0" fontId="11" fillId="0" borderId="0" xfId="7" applyFont="1" applyAlignment="1">
      <alignment horizontal="center" vertical="center"/>
    </xf>
    <xf numFmtId="0" fontId="11" fillId="0" borderId="0" xfId="7" applyFont="1" applyAlignment="1">
      <alignment horizontal="left" vertical="center"/>
    </xf>
    <xf numFmtId="0" fontId="11" fillId="0" borderId="10" xfId="7" applyFont="1" applyBorder="1" applyAlignment="1">
      <alignment horizontal="left" vertical="center"/>
    </xf>
    <xf numFmtId="0" fontId="5" fillId="0" borderId="9"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10" xfId="7" applyFont="1" applyBorder="1" applyAlignment="1" applyProtection="1">
      <alignment horizontal="left" vertical="top" wrapText="1"/>
      <protection locked="0"/>
    </xf>
    <xf numFmtId="0" fontId="5" fillId="0" borderId="11"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12" xfId="7" applyFont="1" applyBorder="1" applyAlignment="1" applyProtection="1">
      <alignment horizontal="left" vertical="top" wrapText="1"/>
      <protection locked="0"/>
    </xf>
    <xf numFmtId="0" fontId="3" fillId="0" borderId="11" xfId="7" applyFont="1" applyBorder="1" applyAlignment="1">
      <alignment horizontal="center" vertical="center"/>
    </xf>
    <xf numFmtId="0" fontId="3" fillId="0" borderId="1" xfId="7" applyFont="1" applyBorder="1" applyAlignment="1">
      <alignment horizontal="center" vertical="center"/>
    </xf>
    <xf numFmtId="0" fontId="3" fillId="0" borderId="1" xfId="7" applyFont="1" applyBorder="1" applyAlignment="1">
      <alignment horizontal="left" vertical="center"/>
    </xf>
    <xf numFmtId="0" fontId="3" fillId="0" borderId="12" xfId="7" applyFont="1" applyBorder="1" applyAlignment="1">
      <alignment horizontal="left" vertical="center"/>
    </xf>
    <xf numFmtId="0" fontId="8" fillId="0" borderId="0" xfId="7" applyFont="1" applyAlignment="1">
      <alignment horizontal="left"/>
    </xf>
    <xf numFmtId="0" fontId="8" fillId="0" borderId="1" xfId="7" applyFont="1" applyBorder="1" applyAlignment="1">
      <alignment horizontal="left"/>
    </xf>
    <xf numFmtId="0" fontId="8" fillId="0" borderId="6" xfId="7" applyFont="1" applyBorder="1" applyAlignment="1">
      <alignment horizontal="center" vertical="center"/>
    </xf>
    <xf numFmtId="0" fontId="8" fillId="0" borderId="7" xfId="7" applyFont="1" applyBorder="1" applyAlignment="1">
      <alignment horizontal="center" vertical="center"/>
    </xf>
    <xf numFmtId="0" fontId="8" fillId="0" borderId="8" xfId="7" applyFont="1" applyBorder="1" applyAlignment="1">
      <alignment horizontal="center" vertical="center"/>
    </xf>
    <xf numFmtId="0" fontId="8" fillId="0" borderId="9" xfId="7" applyFont="1" applyBorder="1" applyAlignment="1">
      <alignment horizontal="center" vertical="center"/>
    </xf>
    <xf numFmtId="0" fontId="8" fillId="0" borderId="0" xfId="7" applyFont="1" applyAlignment="1">
      <alignment horizontal="center" vertical="center"/>
    </xf>
    <xf numFmtId="0" fontId="8" fillId="0" borderId="10" xfId="7" applyFont="1" applyBorder="1" applyAlignment="1">
      <alignment horizontal="center" vertical="center"/>
    </xf>
    <xf numFmtId="0" fontId="12" fillId="0" borderId="6" xfId="7" applyFont="1" applyBorder="1" applyAlignment="1">
      <alignment horizontal="left" vertical="center"/>
    </xf>
    <xf numFmtId="0" fontId="12" fillId="0" borderId="7" xfId="7" applyFont="1" applyBorder="1" applyAlignment="1">
      <alignment horizontal="left" vertical="center"/>
    </xf>
    <xf numFmtId="0" fontId="12" fillId="0" borderId="8" xfId="7" applyFont="1" applyBorder="1" applyAlignment="1">
      <alignment horizontal="left" vertical="center"/>
    </xf>
    <xf numFmtId="0" fontId="12" fillId="0" borderId="9" xfId="7" applyFont="1" applyBorder="1" applyAlignment="1">
      <alignment horizontal="left" vertical="center"/>
    </xf>
    <xf numFmtId="0" fontId="12" fillId="0" borderId="0" xfId="7" applyFont="1" applyAlignment="1">
      <alignment horizontal="left" vertical="center"/>
    </xf>
    <xf numFmtId="0" fontId="12" fillId="0" borderId="10" xfId="7" applyFont="1" applyBorder="1" applyAlignment="1">
      <alignment horizontal="left" vertical="center"/>
    </xf>
    <xf numFmtId="177" fontId="5" fillId="0" borderId="4" xfId="7" applyNumberFormat="1" applyFont="1" applyBorder="1" applyAlignment="1" applyProtection="1">
      <alignment horizontal="center" vertical="center" shrinkToFit="1"/>
      <protection hidden="1"/>
    </xf>
    <xf numFmtId="0" fontId="0" fillId="3" borderId="5" xfId="7" applyFont="1" applyFill="1" applyBorder="1" applyAlignment="1">
      <alignment horizontal="center" vertical="center"/>
    </xf>
    <xf numFmtId="0" fontId="0" fillId="3" borderId="6" xfId="7" applyFont="1" applyFill="1" applyBorder="1" applyAlignment="1">
      <alignment horizontal="center" vertical="center"/>
    </xf>
    <xf numFmtId="0" fontId="0" fillId="3" borderId="7"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1"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12" xfId="7" applyFont="1" applyFill="1" applyBorder="1" applyAlignment="1">
      <alignment horizontal="center" vertical="center"/>
    </xf>
    <xf numFmtId="0" fontId="0" fillId="3" borderId="5"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0.93</c:v>
                </c:pt>
                <c:pt idx="1">
                  <c:v>0.93</c:v>
                </c:pt>
                <c:pt idx="2">
                  <c:v>0.65</c:v>
                </c:pt>
                <c:pt idx="3">
                  <c:v>0.54</c:v>
                </c:pt>
                <c:pt idx="4">
                  <c:v>0.44</c:v>
                </c:pt>
              </c:numCache>
            </c:numRef>
          </c:val>
          <c:extLst>
            <c:ext xmlns:c16="http://schemas.microsoft.com/office/drawing/2014/chart" uri="{C3380CC4-5D6E-409C-BE32-E72D297353CC}">
              <c16:uniqueId val="{00000000-BDDA-450B-92C2-E75908F61EC4}"/>
            </c:ext>
          </c:extLst>
        </c:ser>
        <c:dLbls>
          <c:showLegendKey val="0"/>
          <c:showVal val="0"/>
          <c:showCatName val="0"/>
          <c:showSerName val="0"/>
          <c:showPercent val="0"/>
          <c:showBubbleSize val="0"/>
        </c:dLbls>
        <c:gapWidth val="150"/>
        <c:axId val="360870080"/>
        <c:axId val="36047585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BDDA-450B-92C2-E75908F61EC4}"/>
            </c:ext>
          </c:extLst>
        </c:ser>
        <c:dLbls>
          <c:showLegendKey val="0"/>
          <c:showVal val="0"/>
          <c:showCatName val="0"/>
          <c:showSerName val="0"/>
          <c:showPercent val="0"/>
          <c:showBubbleSize val="0"/>
        </c:dLbls>
        <c:marker val="1"/>
        <c:smooth val="0"/>
        <c:axId val="360870080"/>
        <c:axId val="360475856"/>
      </c:lineChart>
      <c:dateAx>
        <c:axId val="36087008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0475856"/>
        <c:crosses val="autoZero"/>
        <c:auto val="1"/>
        <c:lblOffset val="100"/>
        <c:baseTimeUnit val="years"/>
      </c:dateAx>
      <c:valAx>
        <c:axId val="36047585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087008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76.290000000000006</c:v>
                </c:pt>
                <c:pt idx="1">
                  <c:v>75.84</c:v>
                </c:pt>
                <c:pt idx="2">
                  <c:v>75.3</c:v>
                </c:pt>
                <c:pt idx="3">
                  <c:v>77.06</c:v>
                </c:pt>
                <c:pt idx="4">
                  <c:v>75.819999999999993</c:v>
                </c:pt>
              </c:numCache>
            </c:numRef>
          </c:val>
          <c:extLst>
            <c:ext xmlns:c16="http://schemas.microsoft.com/office/drawing/2014/chart" uri="{C3380CC4-5D6E-409C-BE32-E72D297353CC}">
              <c16:uniqueId val="{00000000-B19B-45AE-B392-BEDBACD551B1}"/>
            </c:ext>
          </c:extLst>
        </c:ser>
        <c:dLbls>
          <c:showLegendKey val="0"/>
          <c:showVal val="0"/>
          <c:showCatName val="0"/>
          <c:showSerName val="0"/>
          <c:showPercent val="0"/>
          <c:showBubbleSize val="0"/>
        </c:dLbls>
        <c:gapWidth val="150"/>
        <c:axId val="361868312"/>
        <c:axId val="36186204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B19B-45AE-B392-BEDBACD551B1}"/>
            </c:ext>
          </c:extLst>
        </c:ser>
        <c:dLbls>
          <c:showLegendKey val="0"/>
          <c:showVal val="0"/>
          <c:showCatName val="0"/>
          <c:showSerName val="0"/>
          <c:showPercent val="0"/>
          <c:showBubbleSize val="0"/>
        </c:dLbls>
        <c:marker val="1"/>
        <c:smooth val="0"/>
        <c:axId val="361868312"/>
        <c:axId val="361862040"/>
      </c:lineChart>
      <c:dateAx>
        <c:axId val="36186831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862040"/>
        <c:crosses val="autoZero"/>
        <c:auto val="1"/>
        <c:lblOffset val="100"/>
        <c:baseTimeUnit val="years"/>
      </c:dateAx>
      <c:valAx>
        <c:axId val="361862040"/>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186831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92.54</c:v>
                </c:pt>
                <c:pt idx="1">
                  <c:v>92.8</c:v>
                </c:pt>
                <c:pt idx="2">
                  <c:v>92.2</c:v>
                </c:pt>
                <c:pt idx="3">
                  <c:v>91.44</c:v>
                </c:pt>
                <c:pt idx="4">
                  <c:v>92.04</c:v>
                </c:pt>
              </c:numCache>
            </c:numRef>
          </c:val>
          <c:extLst>
            <c:ext xmlns:c16="http://schemas.microsoft.com/office/drawing/2014/chart" uri="{C3380CC4-5D6E-409C-BE32-E72D297353CC}">
              <c16:uniqueId val="{00000000-6A2D-40A8-91D1-6516621507BD}"/>
            </c:ext>
          </c:extLst>
        </c:ser>
        <c:dLbls>
          <c:showLegendKey val="0"/>
          <c:showVal val="0"/>
          <c:showCatName val="0"/>
          <c:showSerName val="0"/>
          <c:showPercent val="0"/>
          <c:showBubbleSize val="0"/>
        </c:dLbls>
        <c:gapWidth val="150"/>
        <c:axId val="361699704"/>
        <c:axId val="3622398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6A2D-40A8-91D1-6516621507BD}"/>
            </c:ext>
          </c:extLst>
        </c:ser>
        <c:dLbls>
          <c:showLegendKey val="0"/>
          <c:showVal val="0"/>
          <c:showCatName val="0"/>
          <c:showSerName val="0"/>
          <c:showPercent val="0"/>
          <c:showBubbleSize val="0"/>
        </c:dLbls>
        <c:marker val="1"/>
        <c:smooth val="0"/>
        <c:axId val="361699704"/>
        <c:axId val="362239896"/>
      </c:lineChart>
      <c:dateAx>
        <c:axId val="36169970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2239896"/>
        <c:crosses val="autoZero"/>
        <c:auto val="1"/>
        <c:lblOffset val="100"/>
        <c:baseTimeUnit val="years"/>
      </c:dateAx>
      <c:valAx>
        <c:axId val="36223989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169970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4625000000000001"/>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122.33</c:v>
                </c:pt>
                <c:pt idx="1">
                  <c:v>123.61</c:v>
                </c:pt>
                <c:pt idx="2">
                  <c:v>121.76</c:v>
                </c:pt>
                <c:pt idx="3">
                  <c:v>110.85</c:v>
                </c:pt>
                <c:pt idx="4">
                  <c:v>118.13</c:v>
                </c:pt>
              </c:numCache>
            </c:numRef>
          </c:val>
          <c:extLst>
            <c:ext xmlns:c16="http://schemas.microsoft.com/office/drawing/2014/chart" uri="{C3380CC4-5D6E-409C-BE32-E72D297353CC}">
              <c16:uniqueId val="{00000000-64D0-484D-9F6A-881A2011A171}"/>
            </c:ext>
          </c:extLst>
        </c:ser>
        <c:dLbls>
          <c:showLegendKey val="0"/>
          <c:showVal val="0"/>
          <c:showCatName val="0"/>
          <c:showSerName val="0"/>
          <c:showPercent val="0"/>
          <c:showBubbleSize val="0"/>
        </c:dLbls>
        <c:gapWidth val="150"/>
        <c:axId val="360831424"/>
        <c:axId val="3608280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64D0-484D-9F6A-881A2011A171}"/>
            </c:ext>
          </c:extLst>
        </c:ser>
        <c:dLbls>
          <c:showLegendKey val="0"/>
          <c:showVal val="0"/>
          <c:showCatName val="0"/>
          <c:showSerName val="0"/>
          <c:showPercent val="0"/>
          <c:showBubbleSize val="0"/>
        </c:dLbls>
        <c:marker val="1"/>
        <c:smooth val="0"/>
        <c:axId val="360831424"/>
        <c:axId val="360828096"/>
      </c:lineChart>
      <c:dateAx>
        <c:axId val="36083142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0828096"/>
        <c:crosses val="autoZero"/>
        <c:auto val="1"/>
        <c:lblOffset val="100"/>
        <c:baseTimeUnit val="years"/>
      </c:dateAx>
      <c:valAx>
        <c:axId val="360828096"/>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6083142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49.08</c:v>
                </c:pt>
                <c:pt idx="1">
                  <c:v>50.17</c:v>
                </c:pt>
                <c:pt idx="2">
                  <c:v>51.56</c:v>
                </c:pt>
                <c:pt idx="3">
                  <c:v>51.54</c:v>
                </c:pt>
                <c:pt idx="4">
                  <c:v>52.3</c:v>
                </c:pt>
              </c:numCache>
            </c:numRef>
          </c:val>
          <c:extLst>
            <c:ext xmlns:c16="http://schemas.microsoft.com/office/drawing/2014/chart" uri="{C3380CC4-5D6E-409C-BE32-E72D297353CC}">
              <c16:uniqueId val="{00000000-8DFA-4213-A926-0461894216A9}"/>
            </c:ext>
          </c:extLst>
        </c:ser>
        <c:dLbls>
          <c:showLegendKey val="0"/>
          <c:showVal val="0"/>
          <c:showCatName val="0"/>
          <c:showSerName val="0"/>
          <c:showPercent val="0"/>
          <c:showBubbleSize val="0"/>
        </c:dLbls>
        <c:gapWidth val="150"/>
        <c:axId val="361681400"/>
        <c:axId val="36169817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8DFA-4213-A926-0461894216A9}"/>
            </c:ext>
          </c:extLst>
        </c:ser>
        <c:dLbls>
          <c:showLegendKey val="0"/>
          <c:showVal val="0"/>
          <c:showCatName val="0"/>
          <c:showSerName val="0"/>
          <c:showPercent val="0"/>
          <c:showBubbleSize val="0"/>
        </c:dLbls>
        <c:marker val="1"/>
        <c:smooth val="0"/>
        <c:axId val="361681400"/>
        <c:axId val="361698176"/>
      </c:lineChart>
      <c:dateAx>
        <c:axId val="361681400"/>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698176"/>
        <c:crosses val="autoZero"/>
        <c:auto val="1"/>
        <c:lblOffset val="100"/>
        <c:baseTimeUnit val="years"/>
      </c:dateAx>
      <c:valAx>
        <c:axId val="36169817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1681400"/>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1.81</c:v>
                </c:pt>
                <c:pt idx="1">
                  <c:v>1.81</c:v>
                </c:pt>
                <c:pt idx="2">
                  <c:v>1.81</c:v>
                </c:pt>
                <c:pt idx="3">
                  <c:v>1.81</c:v>
                </c:pt>
                <c:pt idx="4">
                  <c:v>12.55</c:v>
                </c:pt>
              </c:numCache>
            </c:numRef>
          </c:val>
          <c:extLst>
            <c:ext xmlns:c16="http://schemas.microsoft.com/office/drawing/2014/chart" uri="{C3380CC4-5D6E-409C-BE32-E72D297353CC}">
              <c16:uniqueId val="{00000000-BECB-417E-8513-601522C2BF3B}"/>
            </c:ext>
          </c:extLst>
        </c:ser>
        <c:dLbls>
          <c:showLegendKey val="0"/>
          <c:showVal val="0"/>
          <c:showCatName val="0"/>
          <c:showSerName val="0"/>
          <c:showPercent val="0"/>
          <c:showBubbleSize val="0"/>
        </c:dLbls>
        <c:gapWidth val="150"/>
        <c:axId val="361701664"/>
        <c:axId val="36170205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BECB-417E-8513-601522C2BF3B}"/>
            </c:ext>
          </c:extLst>
        </c:ser>
        <c:dLbls>
          <c:showLegendKey val="0"/>
          <c:showVal val="0"/>
          <c:showCatName val="0"/>
          <c:showSerName val="0"/>
          <c:showPercent val="0"/>
          <c:showBubbleSize val="0"/>
        </c:dLbls>
        <c:marker val="1"/>
        <c:smooth val="0"/>
        <c:axId val="361701664"/>
        <c:axId val="361702056"/>
      </c:lineChart>
      <c:dateAx>
        <c:axId val="36170166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702056"/>
        <c:crosses val="autoZero"/>
        <c:auto val="1"/>
        <c:lblOffset val="100"/>
        <c:baseTimeUnit val="years"/>
      </c:dateAx>
      <c:valAx>
        <c:axId val="36170205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170166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CF-421E-B1C0-F13CA7BBA590}"/>
            </c:ext>
          </c:extLst>
        </c:ser>
        <c:dLbls>
          <c:showLegendKey val="0"/>
          <c:showVal val="0"/>
          <c:showCatName val="0"/>
          <c:showSerName val="0"/>
          <c:showPercent val="0"/>
          <c:showBubbleSize val="0"/>
        </c:dLbls>
        <c:gapWidth val="150"/>
        <c:axId val="361701272"/>
        <c:axId val="3617000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99CF-421E-B1C0-F13CA7BBA590}"/>
            </c:ext>
          </c:extLst>
        </c:ser>
        <c:dLbls>
          <c:showLegendKey val="0"/>
          <c:showVal val="0"/>
          <c:showCatName val="0"/>
          <c:showSerName val="0"/>
          <c:showPercent val="0"/>
          <c:showBubbleSize val="0"/>
        </c:dLbls>
        <c:marker val="1"/>
        <c:smooth val="0"/>
        <c:axId val="361701272"/>
        <c:axId val="361700096"/>
      </c:lineChart>
      <c:dateAx>
        <c:axId val="36170127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700096"/>
        <c:crosses val="autoZero"/>
        <c:auto val="1"/>
        <c:lblOffset val="100"/>
        <c:baseTimeUnit val="years"/>
      </c:dateAx>
      <c:valAx>
        <c:axId val="361700096"/>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6170127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293.02999999999997</c:v>
                </c:pt>
                <c:pt idx="1">
                  <c:v>367.57</c:v>
                </c:pt>
                <c:pt idx="2">
                  <c:v>294.07</c:v>
                </c:pt>
                <c:pt idx="3">
                  <c:v>404.05</c:v>
                </c:pt>
                <c:pt idx="4">
                  <c:v>457.64</c:v>
                </c:pt>
              </c:numCache>
            </c:numRef>
          </c:val>
          <c:extLst>
            <c:ext xmlns:c16="http://schemas.microsoft.com/office/drawing/2014/chart" uri="{C3380CC4-5D6E-409C-BE32-E72D297353CC}">
              <c16:uniqueId val="{00000000-E4CE-46E6-B085-AD2BD4C0A9C8}"/>
            </c:ext>
          </c:extLst>
        </c:ser>
        <c:dLbls>
          <c:showLegendKey val="0"/>
          <c:showVal val="0"/>
          <c:showCatName val="0"/>
          <c:showSerName val="0"/>
          <c:showPercent val="0"/>
          <c:showBubbleSize val="0"/>
        </c:dLbls>
        <c:gapWidth val="150"/>
        <c:axId val="361865568"/>
        <c:axId val="3618663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E4CE-46E6-B085-AD2BD4C0A9C8}"/>
            </c:ext>
          </c:extLst>
        </c:ser>
        <c:dLbls>
          <c:showLegendKey val="0"/>
          <c:showVal val="0"/>
          <c:showCatName val="0"/>
          <c:showSerName val="0"/>
          <c:showPercent val="0"/>
          <c:showBubbleSize val="0"/>
        </c:dLbls>
        <c:marker val="1"/>
        <c:smooth val="0"/>
        <c:axId val="361865568"/>
        <c:axId val="361866352"/>
      </c:lineChart>
      <c:dateAx>
        <c:axId val="361865568"/>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866352"/>
        <c:crosses val="autoZero"/>
        <c:auto val="1"/>
        <c:lblOffset val="100"/>
        <c:baseTimeUnit val="years"/>
      </c:dateAx>
      <c:valAx>
        <c:axId val="361866352"/>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61865568"/>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87.35</c:v>
                </c:pt>
                <c:pt idx="1">
                  <c:v>77.66</c:v>
                </c:pt>
                <c:pt idx="2">
                  <c:v>68.45</c:v>
                </c:pt>
                <c:pt idx="3">
                  <c:v>62.19</c:v>
                </c:pt>
                <c:pt idx="4">
                  <c:v>50.26</c:v>
                </c:pt>
              </c:numCache>
            </c:numRef>
          </c:val>
          <c:extLst>
            <c:ext xmlns:c16="http://schemas.microsoft.com/office/drawing/2014/chart" uri="{C3380CC4-5D6E-409C-BE32-E72D297353CC}">
              <c16:uniqueId val="{00000000-EA2F-4565-889C-83F3FA498CF6}"/>
            </c:ext>
          </c:extLst>
        </c:ser>
        <c:dLbls>
          <c:showLegendKey val="0"/>
          <c:showVal val="0"/>
          <c:showCatName val="0"/>
          <c:showSerName val="0"/>
          <c:showPercent val="0"/>
          <c:showBubbleSize val="0"/>
        </c:dLbls>
        <c:gapWidth val="150"/>
        <c:axId val="361864392"/>
        <c:axId val="36186086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EA2F-4565-889C-83F3FA498CF6}"/>
            </c:ext>
          </c:extLst>
        </c:ser>
        <c:dLbls>
          <c:showLegendKey val="0"/>
          <c:showVal val="0"/>
          <c:showCatName val="0"/>
          <c:showSerName val="0"/>
          <c:showPercent val="0"/>
          <c:showBubbleSize val="0"/>
        </c:dLbls>
        <c:marker val="1"/>
        <c:smooth val="0"/>
        <c:axId val="361864392"/>
        <c:axId val="361860864"/>
      </c:lineChart>
      <c:dateAx>
        <c:axId val="361864392"/>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860864"/>
        <c:crosses val="autoZero"/>
        <c:auto val="1"/>
        <c:lblOffset val="100"/>
        <c:baseTimeUnit val="years"/>
      </c:dateAx>
      <c:valAx>
        <c:axId val="361860864"/>
        <c:scaling>
          <c:orientation val="minMax"/>
        </c:scaling>
        <c:delete val="0"/>
        <c:axPos val="l"/>
        <c:majorGridlines>
          <c:spPr>
            <a:ln w="6350" cap="flat" cmpd="sng">
              <a:solidFill>
                <a:schemeClr val="bg1">
                  <a:lumMod val="65000"/>
                </a:schemeClr>
              </a:solidFill>
            </a:ln>
          </c:spPr>
        </c:majorGridlines>
        <c:minorGridlines>
          <c:spPr>
            <a:ln>
              <a:noFill/>
            </a:ln>
          </c:spPr>
        </c:minorGridlines>
        <c:numFmt formatCode="#,##0.00;&quot;△&quot;#,##0.00" sourceLinked="0"/>
        <c:majorTickMark val="none"/>
        <c:minorTickMark val="none"/>
        <c:tickLblPos val="nextTo"/>
        <c:spPr>
          <a:noFill/>
          <a:ln w="6350">
            <a:noFill/>
          </a:ln>
        </c:spPr>
        <c:crossAx val="361864392"/>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110.92</c:v>
                </c:pt>
                <c:pt idx="1">
                  <c:v>112.7</c:v>
                </c:pt>
                <c:pt idx="2">
                  <c:v>111.55</c:v>
                </c:pt>
                <c:pt idx="3">
                  <c:v>101.57</c:v>
                </c:pt>
                <c:pt idx="4">
                  <c:v>108.15</c:v>
                </c:pt>
              </c:numCache>
            </c:numRef>
          </c:val>
          <c:extLst>
            <c:ext xmlns:c16="http://schemas.microsoft.com/office/drawing/2014/chart" uri="{C3380CC4-5D6E-409C-BE32-E72D297353CC}">
              <c16:uniqueId val="{00000000-B1BD-4339-AC00-2CBC16F81F7C}"/>
            </c:ext>
          </c:extLst>
        </c:ser>
        <c:dLbls>
          <c:showLegendKey val="0"/>
          <c:showVal val="0"/>
          <c:showCatName val="0"/>
          <c:showSerName val="0"/>
          <c:showPercent val="0"/>
          <c:showBubbleSize val="0"/>
        </c:dLbls>
        <c:gapWidth val="150"/>
        <c:axId val="361864784"/>
        <c:axId val="3618628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B1BD-4339-AC00-2CBC16F81F7C}"/>
            </c:ext>
          </c:extLst>
        </c:ser>
        <c:dLbls>
          <c:showLegendKey val="0"/>
          <c:showVal val="0"/>
          <c:showCatName val="0"/>
          <c:showSerName val="0"/>
          <c:showPercent val="0"/>
          <c:showBubbleSize val="0"/>
        </c:dLbls>
        <c:marker val="1"/>
        <c:smooth val="0"/>
        <c:axId val="361864784"/>
        <c:axId val="361862824"/>
      </c:lineChart>
      <c:dateAx>
        <c:axId val="361864784"/>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862824"/>
        <c:crosses val="autoZero"/>
        <c:auto val="1"/>
        <c:lblOffset val="100"/>
        <c:baseTimeUnit val="years"/>
      </c:dateAx>
      <c:valAx>
        <c:axId val="361862824"/>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1864784"/>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173.63</c:v>
                </c:pt>
                <c:pt idx="1">
                  <c:v>171.54</c:v>
                </c:pt>
                <c:pt idx="2">
                  <c:v>174.26</c:v>
                </c:pt>
                <c:pt idx="3">
                  <c:v>179.14</c:v>
                </c:pt>
                <c:pt idx="4">
                  <c:v>178.23</c:v>
                </c:pt>
              </c:numCache>
            </c:numRef>
          </c:val>
          <c:extLst>
            <c:ext xmlns:c16="http://schemas.microsoft.com/office/drawing/2014/chart" uri="{C3380CC4-5D6E-409C-BE32-E72D297353CC}">
              <c16:uniqueId val="{00000000-6106-462B-A249-FAAAE4716BD2}"/>
            </c:ext>
          </c:extLst>
        </c:ser>
        <c:dLbls>
          <c:showLegendKey val="0"/>
          <c:showVal val="0"/>
          <c:showCatName val="0"/>
          <c:showSerName val="0"/>
          <c:showPercent val="0"/>
          <c:showBubbleSize val="0"/>
        </c:dLbls>
        <c:gapWidth val="150"/>
        <c:axId val="361861256"/>
        <c:axId val="36186713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6106-462B-A249-FAAAE4716BD2}"/>
            </c:ext>
          </c:extLst>
        </c:ser>
        <c:dLbls>
          <c:showLegendKey val="0"/>
          <c:showVal val="0"/>
          <c:showCatName val="0"/>
          <c:showSerName val="0"/>
          <c:showPercent val="0"/>
          <c:showBubbleSize val="0"/>
        </c:dLbls>
        <c:marker val="1"/>
        <c:smooth val="0"/>
        <c:axId val="361861256"/>
        <c:axId val="361867136"/>
      </c:lineChart>
      <c:dateAx>
        <c:axId val="361861256"/>
        <c:scaling>
          <c:orientation val="minMax"/>
        </c:scaling>
        <c:delete val="1"/>
        <c:axPos val="b"/>
        <c:majorGridlines>
          <c:spPr>
            <a:ln>
              <a:noFill/>
            </a:ln>
          </c:spPr>
        </c:majorGridlines>
        <c:minorGridlines>
          <c:spPr>
            <a:ln>
              <a:noFill/>
            </a:ln>
          </c:spPr>
        </c:minorGridlines>
        <c:numFmt formatCode="&quot;H&quot;yy" sourceLinked="0"/>
        <c:majorTickMark val="none"/>
        <c:minorTickMark val="none"/>
        <c:tickLblPos val="none"/>
        <c:crossAx val="361867136"/>
        <c:crosses val="autoZero"/>
        <c:auto val="1"/>
        <c:lblOffset val="100"/>
        <c:baseTimeUnit val="years"/>
      </c:dateAx>
      <c:valAx>
        <c:axId val="361867136"/>
        <c:scaling>
          <c:orientation val="minMax"/>
        </c:scaling>
        <c:delete val="0"/>
        <c:axPos val="l"/>
        <c:majorGridlines>
          <c:spPr>
            <a:ln w="6350" cap="flat" cmpd="sng">
              <a:solidFill>
                <a:srgbClr val="A6A6A6"/>
              </a:solidFill>
            </a:ln>
          </c:spPr>
        </c:majorGridlines>
        <c:minorGridlines>
          <c:spPr>
            <a:ln>
              <a:noFill/>
            </a:ln>
          </c:spPr>
        </c:minorGridlines>
        <c:numFmt formatCode="#,##0.00;&quot;△&quot;#,##0.00" sourceLinked="0"/>
        <c:majorTickMark val="none"/>
        <c:minorTickMark val="none"/>
        <c:tickLblPos val="nextTo"/>
        <c:spPr>
          <a:noFill/>
          <a:ln w="6350">
            <a:noFill/>
          </a:ln>
        </c:spPr>
        <c:crossAx val="361861256"/>
        <c:crosses val="autoZero"/>
        <c:crossBetween val="between"/>
      </c:valAx>
      <c:dTable>
        <c:showHorzBorder val="1"/>
        <c:showVertBorder val="1"/>
        <c:showOutline val="1"/>
        <c:showKeys val="0"/>
        <c:spPr>
          <a:ln w="6350" cap="flat" cmpd="sng">
            <a:solidFill>
              <a:srgbClr val="FFFFFF">
                <a:lumMod val="65000"/>
              </a:srgbClr>
            </a:solidFill>
          </a:ln>
        </c:spPr>
      </c:dTable>
      <c:spPr>
        <a:noFill/>
        <a:ln w="6350" cap="flat" cmpd="sng">
          <a:solidFill>
            <a:srgbClr val="FFFFFF">
              <a:lumMod val="65000"/>
            </a:srgbClr>
          </a:solidFill>
        </a:ln>
      </c:spPr>
    </c:plotArea>
    <c:plotVisOnly val="1"/>
    <c:dispBlanksAs val="span"/>
    <c:showDLblsOverMax val="0"/>
  </c:chart>
  <c:spPr>
    <a:noFill/>
    <a:ln w="6350" cap="flat" cmpd="sng">
      <a:solidFill>
        <a:srgbClr val="FFFFFF">
          <a:lumMod val="65000"/>
        </a:srgbClr>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①経常収支比率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D06E383-A835-4EB0-BEDA-CA2E43C8B66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【111.39】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D2FB20B-D939-4E21-821C-ACA203C32DE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【1.30】</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16BA7E15-3C9D-4A33-A03D-A4DFFD01E7FE}"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【261.51】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7C203B49-ABCD-4BEC-A46C-4B2DE714752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【265.16】</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5F45D3E-64C0-43DF-AAEB-E62DEFF27EB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【90.12】</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819FD4E3-BBE2-4E4E-889F-9A6BFCF6365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【60.29】</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7F57537-8A92-46BA-B527-3A24C1ABF4C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【167.74】</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D51C998-558D-4ADE-A9AD-6DB92E44A7F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【102.35】</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FDF7C7F-CE5F-4F8C-9BEB-B1D5D57A2F1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【50.88】</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BF0BBDD9-1F4D-4876-911F-E77BB363897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【22.30】</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12CDA4C-0B55-454B-B611-04A59BE6BBB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【0.66】</a:t>
          </a:fld>
          <a:endParaRPr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埼玉県　久喜市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151669</v>
      </c>
      <c r="AM8" s="45"/>
      <c r="AN8" s="45"/>
      <c r="AO8" s="45"/>
      <c r="AP8" s="45"/>
      <c r="AQ8" s="45"/>
      <c r="AR8" s="45"/>
      <c r="AS8" s="45"/>
      <c r="AT8" s="46">
        <f>データ!$S$6</f>
        <v>82.41</v>
      </c>
      <c r="AU8" s="47"/>
      <c r="AV8" s="47"/>
      <c r="AW8" s="47"/>
      <c r="AX8" s="47"/>
      <c r="AY8" s="47"/>
      <c r="AZ8" s="47"/>
      <c r="BA8" s="47"/>
      <c r="BB8" s="48">
        <f>データ!$T$6</f>
        <v>1840.42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93.18</v>
      </c>
      <c r="J10" s="47"/>
      <c r="K10" s="47"/>
      <c r="L10" s="47"/>
      <c r="M10" s="47"/>
      <c r="N10" s="47"/>
      <c r="O10" s="81"/>
      <c r="P10" s="48">
        <f>データ!$P$6</f>
        <v>99.94</v>
      </c>
      <c r="Q10" s="48"/>
      <c r="R10" s="48"/>
      <c r="S10" s="48"/>
      <c r="T10" s="48"/>
      <c r="U10" s="48"/>
      <c r="V10" s="48"/>
      <c r="W10" s="45">
        <f>データ!$Q$6</f>
        <v>2981</v>
      </c>
      <c r="X10" s="45"/>
      <c r="Y10" s="45"/>
      <c r="Z10" s="45"/>
      <c r="AA10" s="45"/>
      <c r="AB10" s="45"/>
      <c r="AC10" s="45"/>
      <c r="AD10" s="2"/>
      <c r="AE10" s="2"/>
      <c r="AF10" s="2"/>
      <c r="AG10" s="2"/>
      <c r="AH10" s="2"/>
      <c r="AI10" s="2"/>
      <c r="AJ10" s="2"/>
      <c r="AK10" s="2"/>
      <c r="AL10" s="45">
        <f>データ!$U$6</f>
        <v>151117</v>
      </c>
      <c r="AM10" s="45"/>
      <c r="AN10" s="45"/>
      <c r="AO10" s="45"/>
      <c r="AP10" s="45"/>
      <c r="AQ10" s="45"/>
      <c r="AR10" s="45"/>
      <c r="AS10" s="45"/>
      <c r="AT10" s="46">
        <f>データ!$V$6</f>
        <v>82.41</v>
      </c>
      <c r="AU10" s="47"/>
      <c r="AV10" s="47"/>
      <c r="AW10" s="47"/>
      <c r="AX10" s="47"/>
      <c r="AY10" s="47"/>
      <c r="AZ10" s="47"/>
      <c r="BA10" s="47"/>
      <c r="BB10" s="48">
        <f>データ!$W$6</f>
        <v>1833.72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auQJ17+Bfu4tBQFraZc+D3S95sf/CVHFweboxwsan3nSrtU/P2DizBEVrOly6gnPCdc4ULmgEuG1glvfXcX2Q==" saltValue="+Gje+y3fedhShHhq6mT7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 right="0.196850393700787" top="0.196850393700787" bottom="0.196850393700787" header="0.196850393700787" footer="0.196850393700787"/>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112321</v>
      </c>
      <c r="D6" s="20">
        <f t="shared" si="3"/>
        <v>46</v>
      </c>
      <c r="E6" s="20">
        <f t="shared" si="3"/>
        <v>1</v>
      </c>
      <c r="F6" s="20">
        <f t="shared" si="3"/>
        <v>0</v>
      </c>
      <c r="G6" s="20">
        <f t="shared" si="3"/>
        <v>1</v>
      </c>
      <c r="H6" s="20" t="str">
        <f t="shared" si="3"/>
        <v>埼玉県　久喜市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93.18</v>
      </c>
      <c r="P6" s="21">
        <f t="shared" si="3"/>
        <v>99.94</v>
      </c>
      <c r="Q6" s="21">
        <f t="shared" si="3"/>
        <v>2981</v>
      </c>
      <c r="R6" s="21">
        <f t="shared" si="3"/>
        <v>151669</v>
      </c>
      <c r="S6" s="21">
        <f t="shared" si="3"/>
        <v>82.41</v>
      </c>
      <c r="T6" s="21">
        <f t="shared" si="3"/>
        <v>1840.42</v>
      </c>
      <c r="U6" s="21">
        <f t="shared" si="3"/>
        <v>151117</v>
      </c>
      <c r="V6" s="21">
        <f t="shared" si="3"/>
        <v>82.41</v>
      </c>
      <c r="W6" s="21">
        <f t="shared" si="3"/>
        <v>1833.72</v>
      </c>
      <c r="X6" s="22">
        <f>IF(X7="",NA(),X7)</f>
        <v>122.33</v>
      </c>
      <c r="Y6" s="22">
        <f t="shared" ref="Y6:AG6" si="4">IF(Y7="",NA(),Y7)</f>
        <v>123.61</v>
      </c>
      <c r="Z6" s="22">
        <f t="shared" si="4"/>
        <v>121.76</v>
      </c>
      <c r="AA6" s="22">
        <f t="shared" si="4"/>
        <v>110.85</v>
      </c>
      <c r="AB6" s="22">
        <f t="shared" si="4"/>
        <v>118.13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293.02999999999997</v>
      </c>
      <c r="AU6" s="22">
        <f t="shared" ref="AU6:BC6" si="6">IF(AU7="",NA(),AU7)</f>
        <v>367.57</v>
      </c>
      <c r="AV6" s="22">
        <f t="shared" si="6"/>
        <v>294.07</v>
      </c>
      <c r="AW6" s="22">
        <f t="shared" si="6"/>
        <v>404.05</v>
      </c>
      <c r="AX6" s="22">
        <f t="shared" si="6"/>
        <v>457.64</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87.35</v>
      </c>
      <c r="BF6" s="22">
        <f t="shared" ref="BF6:BN6" si="7">IF(BF7="",NA(),BF7)</f>
        <v>77.66</v>
      </c>
      <c r="BG6" s="22">
        <f t="shared" si="7"/>
        <v>68.45</v>
      </c>
      <c r="BH6" s="22">
        <f t="shared" si="7"/>
        <v>62.19</v>
      </c>
      <c r="BI6" s="22">
        <f t="shared" si="7"/>
        <v>50.26</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110.92</v>
      </c>
      <c r="BQ6" s="22">
        <f t="shared" ref="BQ6:BY6" si="8">IF(BQ7="",NA(),BQ7)</f>
        <v>112.7</v>
      </c>
      <c r="BR6" s="22">
        <f t="shared" si="8"/>
        <v>111.55</v>
      </c>
      <c r="BS6" s="22">
        <f t="shared" si="8"/>
        <v>101.57</v>
      </c>
      <c r="BT6" s="22">
        <f t="shared" si="8"/>
        <v>108.15</v>
      </c>
      <c r="BU6" s="22">
        <f t="shared" si="8"/>
        <v>106.02</v>
      </c>
      <c r="BV6" s="22">
        <f t="shared" si="8"/>
        <v>104.84</v>
      </c>
      <c r="BW6" s="22">
        <f t="shared" si="8"/>
        <v>106.11</v>
      </c>
      <c r="BX6" s="22">
        <f t="shared" si="8"/>
        <v>103.75</v>
      </c>
      <c r="BY6" s="22">
        <f t="shared" si="8"/>
        <v>105.3</v>
      </c>
      <c r="BZ6" s="21" t="str">
        <f>IF(BZ7="","",IF(BZ7="-","【-】","【"&amp;SUBSTITUTE(TEXT(BZ7,"#,##0.00"),"-","△")&amp;"】"))</f>
        <v>【102.35】</v>
      </c>
      <c r="CA6" s="22">
        <f>IF(CA7="",NA(),CA7)</f>
        <v>173.63</v>
      </c>
      <c r="CB6" s="22">
        <f t="shared" ref="CB6:CJ6" si="9">IF(CB7="",NA(),CB7)</f>
        <v>171.54</v>
      </c>
      <c r="CC6" s="22">
        <f t="shared" si="9"/>
        <v>174.26</v>
      </c>
      <c r="CD6" s="22">
        <f t="shared" si="9"/>
        <v>179.14</v>
      </c>
      <c r="CE6" s="22">
        <f t="shared" si="9"/>
        <v>178.23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76.290000000000006</v>
      </c>
      <c r="CM6" s="22">
        <f t="shared" ref="CM6:CU6" si="10">IF(CM7="",NA(),CM7)</f>
        <v>75.84</v>
      </c>
      <c r="CN6" s="22">
        <f t="shared" si="10"/>
        <v>75.3</v>
      </c>
      <c r="CO6" s="22">
        <f t="shared" si="10"/>
        <v>77.06</v>
      </c>
      <c r="CP6" s="22">
        <f t="shared" si="10"/>
        <v>75.819999999999993</v>
      </c>
      <c r="CQ6" s="22">
        <f t="shared" si="10"/>
        <v>62.88</v>
      </c>
      <c r="CR6" s="22">
        <f t="shared" si="10"/>
        <v>62.32</v>
      </c>
      <c r="CS6" s="22">
        <f t="shared" si="10"/>
        <v>61.71</v>
      </c>
      <c r="CT6" s="22">
        <f t="shared" si="10"/>
        <v>63.12</v>
      </c>
      <c r="CU6" s="22">
        <f t="shared" si="10"/>
        <v>62.57</v>
      </c>
      <c r="CV6" s="21" t="str">
        <f>IF(CV7="","",IF(CV7="-","【-】","【"&amp;SUBSTITUTE(TEXT(CV7,"#,##0.00"),"-","△")&amp;"】"))</f>
        <v>【60.29】</v>
      </c>
      <c r="CW6" s="22">
        <f>IF(CW7="",NA(),CW7)</f>
        <v>92.54</v>
      </c>
      <c r="CX6" s="22">
        <f t="shared" ref="CX6:DF6" si="11">IF(CX7="",NA(),CX7)</f>
        <v>92.8</v>
      </c>
      <c r="CY6" s="22">
        <f t="shared" si="11"/>
        <v>92.2</v>
      </c>
      <c r="CZ6" s="22">
        <f t="shared" si="11"/>
        <v>91.44</v>
      </c>
      <c r="DA6" s="22">
        <f t="shared" si="11"/>
        <v>92.04</v>
      </c>
      <c r="DB6" s="22">
        <f t="shared" si="11"/>
        <v>90.13</v>
      </c>
      <c r="DC6" s="22">
        <f t="shared" si="11"/>
        <v>90.19</v>
      </c>
      <c r="DD6" s="22">
        <f t="shared" si="11"/>
        <v>90.03</v>
      </c>
      <c r="DE6" s="22">
        <f t="shared" si="11"/>
        <v>90.09</v>
      </c>
      <c r="DF6" s="22">
        <f t="shared" si="11"/>
        <v>90.21</v>
      </c>
      <c r="DG6" s="21" t="str">
        <f>IF(DG7="","",IF(DG7="-","【-】","【"&amp;SUBSTITUTE(TEXT(DG7,"#,##0.00"),"-","△")&amp;"】"))</f>
        <v>【90.12】</v>
      </c>
      <c r="DH6" s="22">
        <f>IF(DH7="",NA(),DH7)</f>
        <v>49.08</v>
      </c>
      <c r="DI6" s="22">
        <f t="shared" ref="DI6:DQ6" si="12">IF(DI7="",NA(),DI7)</f>
        <v>50.17</v>
      </c>
      <c r="DJ6" s="22">
        <f t="shared" si="12"/>
        <v>51.56</v>
      </c>
      <c r="DK6" s="22">
        <f t="shared" si="12"/>
        <v>51.54</v>
      </c>
      <c r="DL6" s="22">
        <f t="shared" si="12"/>
        <v>52.3</v>
      </c>
      <c r="DM6" s="22">
        <f t="shared" si="12"/>
        <v>48.01</v>
      </c>
      <c r="DN6" s="22">
        <f t="shared" si="12"/>
        <v>48.86</v>
      </c>
      <c r="DO6" s="22">
        <f t="shared" si="12"/>
        <v>49.6</v>
      </c>
      <c r="DP6" s="22">
        <f t="shared" si="12"/>
        <v>50.31</v>
      </c>
      <c r="DQ6" s="22">
        <f t="shared" si="12"/>
        <v>50.74</v>
      </c>
      <c r="DR6" s="21" t="str">
        <f>IF(DR7="","",IF(DR7="-","【-】","【"&amp;SUBSTITUTE(TEXT(DR7,"#,##0.00"),"-","△")&amp;"】"))</f>
        <v>【50.88】</v>
      </c>
      <c r="DS6" s="22">
        <f>IF(DS7="",NA(),DS7)</f>
        <v>1.81</v>
      </c>
      <c r="DT6" s="22">
        <f t="shared" ref="DT6:EB6" si="13">IF(DT7="",NA(),DT7)</f>
        <v>1.81</v>
      </c>
      <c r="DU6" s="22">
        <f t="shared" si="13"/>
        <v>1.81</v>
      </c>
      <c r="DV6" s="22">
        <f t="shared" si="13"/>
        <v>1.81</v>
      </c>
      <c r="DW6" s="22">
        <f t="shared" si="13"/>
        <v>12.55</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0.93</v>
      </c>
      <c r="EE6" s="22">
        <f t="shared" ref="EE6:EM6" si="14">IF(EE7="",NA(),EE7)</f>
        <v>0.93</v>
      </c>
      <c r="EF6" s="22">
        <f t="shared" si="14"/>
        <v>0.65</v>
      </c>
      <c r="EG6" s="22">
        <f t="shared" si="14"/>
        <v>0.54</v>
      </c>
      <c r="EH6" s="22">
        <f t="shared" si="14"/>
        <v>0.44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112321</v>
      </c>
      <c r="D7" s="24">
        <v>46</v>
      </c>
      <c r="E7" s="24">
        <v>1</v>
      </c>
      <c r="F7" s="24">
        <v>0</v>
      </c>
      <c r="G7" s="24">
        <v>1</v>
      </c>
      <c r="H7" s="24" t="s">
        <v>93</v>
      </c>
      <c r="I7" s="24" t="s">
        <v>94</v>
      </c>
      <c r="J7" s="24" t="s">
        <v>95</v>
      </c>
      <c r="K7" s="24" t="s">
        <v>96</v>
      </c>
      <c r="L7" s="24" t="s">
        <v>97</v>
      </c>
      <c r="M7" s="24" t="s">
        <v>98</v>
      </c>
      <c r="N7" s="25" t="s">
        <v>99</v>
      </c>
      <c r="O7" s="25">
        <v>93.18</v>
      </c>
      <c r="P7" s="25">
        <v>99.94</v>
      </c>
      <c r="Q7" s="25">
        <v>2981</v>
      </c>
      <c r="R7" s="25">
        <v>151669</v>
      </c>
      <c r="S7" s="25">
        <v>82.41</v>
      </c>
      <c r="T7" s="25">
        <v>1840.42</v>
      </c>
      <c r="U7" s="25">
        <v>151117</v>
      </c>
      <c r="V7" s="25">
        <v>82.41</v>
      </c>
      <c r="W7" s="25">
        <v>1833.72</v>
      </c>
      <c r="X7" s="25">
        <v>122.33</v>
      </c>
      <c r="Y7" s="25">
        <v>123.61</v>
      </c>
      <c r="Z7" s="25">
        <v>121.76</v>
      </c>
      <c r="AA7" s="25">
        <v>110.85</v>
      </c>
      <c r="AB7" s="25">
        <v>118.13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293.02999999999997</v>
      </c>
      <c r="AU7" s="25">
        <v>367.57</v>
      </c>
      <c r="AV7" s="25">
        <v>294.07</v>
      </c>
      <c r="AW7" s="25">
        <v>404.05</v>
      </c>
      <c r="AX7" s="25">
        <v>457.64</v>
      </c>
      <c r="AY7" s="25">
        <v>307.83</v>
      </c>
      <c r="AZ7" s="25">
        <v>318.89</v>
      </c>
      <c r="BA7" s="25">
        <v>309.10000000000002</v>
      </c>
      <c r="BB7" s="25">
        <v>306.08</v>
      </c>
      <c r="BC7" s="25">
        <v>306.14999999999998</v>
      </c>
      <c r="BD7" s="25">
        <v>261.51</v>
      </c>
      <c r="BE7" s="25">
        <v>87.35</v>
      </c>
      <c r="BF7" s="25">
        <v>77.66</v>
      </c>
      <c r="BG7" s="25">
        <v>68.45</v>
      </c>
      <c r="BH7" s="25">
        <v>62.19</v>
      </c>
      <c r="BI7" s="25">
        <v>50.26</v>
      </c>
      <c r="BJ7" s="25">
        <v>295.44</v>
      </c>
      <c r="BK7" s="25">
        <v>290.07</v>
      </c>
      <c r="BL7" s="25">
        <v>290.42</v>
      </c>
      <c r="BM7" s="25">
        <v>294.66000000000003</v>
      </c>
      <c r="BN7" s="25">
        <v>285.27</v>
      </c>
      <c r="BO7" s="25">
        <v>265.16000000000003</v>
      </c>
      <c r="BP7" s="25">
        <v>110.92</v>
      </c>
      <c r="BQ7" s="25">
        <v>112.7</v>
      </c>
      <c r="BR7" s="25">
        <v>111.55</v>
      </c>
      <c r="BS7" s="25">
        <v>101.57</v>
      </c>
      <c r="BT7" s="25">
        <v>108.15</v>
      </c>
      <c r="BU7" s="25">
        <v>106.02</v>
      </c>
      <c r="BV7" s="25">
        <v>104.84</v>
      </c>
      <c r="BW7" s="25">
        <v>106.11</v>
      </c>
      <c r="BX7" s="25">
        <v>103.75</v>
      </c>
      <c r="BY7" s="25">
        <v>105.3</v>
      </c>
      <c r="BZ7" s="25">
        <v>102.35</v>
      </c>
      <c r="CA7" s="25">
        <v>173.63</v>
      </c>
      <c r="CB7" s="25">
        <v>171.54</v>
      </c>
      <c r="CC7" s="25">
        <v>174.26</v>
      </c>
      <c r="CD7" s="25">
        <v>179.14</v>
      </c>
      <c r="CE7" s="25">
        <v>178.23</v>
      </c>
      <c r="CF7" s="25">
        <v>158.6</v>
      </c>
      <c r="CG7" s="25">
        <v>161.82</v>
      </c>
      <c r="CH7" s="25">
        <v>161.03</v>
      </c>
      <c r="CI7" s="25">
        <v>159.93</v>
      </c>
      <c r="CJ7" s="25">
        <v>162.77000000000001</v>
      </c>
      <c r="CK7" s="25">
        <v>167.74</v>
      </c>
      <c r="CL7" s="25">
        <v>76.290000000000006</v>
      </c>
      <c r="CM7" s="25">
        <v>75.84</v>
      </c>
      <c r="CN7" s="25">
        <v>75.3</v>
      </c>
      <c r="CO7" s="25">
        <v>77.06</v>
      </c>
      <c r="CP7" s="25">
        <v>75.819999999999993</v>
      </c>
      <c r="CQ7" s="25">
        <v>62.88</v>
      </c>
      <c r="CR7" s="25">
        <v>62.32</v>
      </c>
      <c r="CS7" s="25">
        <v>61.71</v>
      </c>
      <c r="CT7" s="25">
        <v>63.12</v>
      </c>
      <c r="CU7" s="25">
        <v>62.57</v>
      </c>
      <c r="CV7" s="25">
        <v>60.29</v>
      </c>
      <c r="CW7" s="25">
        <v>92.54</v>
      </c>
      <c r="CX7" s="25">
        <v>92.8</v>
      </c>
      <c r="CY7" s="25">
        <v>92.2</v>
      </c>
      <c r="CZ7" s="25">
        <v>91.44</v>
      </c>
      <c r="DA7" s="25">
        <v>92.04</v>
      </c>
      <c r="DB7" s="25">
        <v>90.13</v>
      </c>
      <c r="DC7" s="25">
        <v>90.19</v>
      </c>
      <c r="DD7" s="25">
        <v>90.03</v>
      </c>
      <c r="DE7" s="25">
        <v>90.09</v>
      </c>
      <c r="DF7" s="25">
        <v>90.21</v>
      </c>
      <c r="DG7" s="25">
        <v>90.12</v>
      </c>
      <c r="DH7" s="25">
        <v>49.08</v>
      </c>
      <c r="DI7" s="25">
        <v>50.17</v>
      </c>
      <c r="DJ7" s="25">
        <v>51.56</v>
      </c>
      <c r="DK7" s="25">
        <v>51.54</v>
      </c>
      <c r="DL7" s="25">
        <v>52.3</v>
      </c>
      <c r="DM7" s="25">
        <v>48.01</v>
      </c>
      <c r="DN7" s="25">
        <v>48.86</v>
      </c>
      <c r="DO7" s="25">
        <v>49.6</v>
      </c>
      <c r="DP7" s="25">
        <v>50.31</v>
      </c>
      <c r="DQ7" s="25">
        <v>50.74</v>
      </c>
      <c r="DR7" s="25">
        <v>50.88</v>
      </c>
      <c r="DS7" s="25">
        <v>1.81</v>
      </c>
      <c r="DT7" s="25">
        <v>1.81</v>
      </c>
      <c r="DU7" s="25">
        <v>1.81</v>
      </c>
      <c r="DV7" s="25">
        <v>1.81</v>
      </c>
      <c r="DW7" s="25">
        <v>12.55</v>
      </c>
      <c r="DX7" s="25">
        <v>16.600000000000001</v>
      </c>
      <c r="DY7" s="25">
        <v>18.510000000000002</v>
      </c>
      <c r="DZ7" s="25">
        <v>20.49</v>
      </c>
      <c r="EA7" s="25">
        <v>21.34</v>
      </c>
      <c r="EB7" s="25">
        <v>23.27</v>
      </c>
      <c r="EC7" s="25">
        <v>22.3</v>
      </c>
      <c r="ED7" s="25">
        <v>0.93</v>
      </c>
      <c r="EE7" s="25">
        <v>0.93</v>
      </c>
      <c r="EF7" s="25">
        <v>0.65</v>
      </c>
      <c r="EG7" s="25">
        <v>0.54</v>
      </c>
      <c r="EH7" s="25">
        <v>0.44</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2023-01-19T02:00:30Z</cp:lastPrinted>
  <dcterms:created xsi:type="dcterms:W3CDTF">2022-12-01T00:55:46Z</dcterms:created>
  <dcterms:modified xsi:type="dcterms:W3CDTF">2023-02-14T08:14:56Z</dcterms:modified>
  <cp:category/>
  <cp:contentStatus/>
</cp:coreProperties>
</file>